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75" windowWidth="19440" windowHeight="8505" tabRatio="429" activeTab="1"/>
  </bookViews>
  <sheets>
    <sheet name="1_SCHEMA COMPLESSIVO" sheetId="1" r:id="rId1"/>
    <sheet name="2_DETTAGLIO SCHEMA COMPLESSIVO" sheetId="2" r:id="rId2"/>
  </sheets>
  <calcPr calcId="144525"/>
</workbook>
</file>

<file path=xl/calcChain.xml><?xml version="1.0" encoding="utf-8"?>
<calcChain xmlns="http://schemas.openxmlformats.org/spreadsheetml/2006/main">
  <c r="C6" i="2" l="1"/>
  <c r="C5" i="2"/>
  <c r="C4" i="2"/>
  <c r="O18" i="2"/>
  <c r="O16" i="2"/>
  <c r="O15" i="2"/>
  <c r="O14" i="2"/>
  <c r="O12" i="2"/>
  <c r="M9" i="1"/>
  <c r="F11" i="2" l="1"/>
  <c r="F10" i="2"/>
  <c r="E11" i="2"/>
  <c r="E10" i="2"/>
  <c r="D11" i="2"/>
  <c r="D10" i="2"/>
  <c r="D9" i="2"/>
  <c r="I9" i="1"/>
  <c r="N9" i="1"/>
  <c r="E9" i="1"/>
  <c r="F9" i="1" s="1"/>
  <c r="O17" i="2" l="1"/>
  <c r="L17" i="2"/>
  <c r="I17" i="2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L19" i="1"/>
  <c r="J9" i="1"/>
  <c r="I18" i="1"/>
  <c r="J18" i="1" s="1"/>
  <c r="I17" i="1"/>
  <c r="J17" i="1" s="1"/>
  <c r="I16" i="1"/>
  <c r="J16" i="1" s="1"/>
  <c r="I15" i="1"/>
  <c r="J15" i="1" s="1"/>
  <c r="I14" i="1"/>
  <c r="J14" i="1" s="1"/>
  <c r="I13" i="1"/>
  <c r="J13" i="1" s="1"/>
  <c r="I12" i="1"/>
  <c r="J12" i="1" s="1"/>
  <c r="H19" i="1"/>
  <c r="D19" i="1"/>
  <c r="E17" i="1" l="1"/>
  <c r="F17" i="1" s="1"/>
  <c r="E18" i="1"/>
  <c r="F18" i="1" s="1"/>
  <c r="E16" i="1"/>
  <c r="F16" i="1" s="1"/>
  <c r="E15" i="1"/>
  <c r="F15" i="1" s="1"/>
  <c r="E14" i="1"/>
  <c r="F14" i="1" s="1"/>
  <c r="E13" i="1"/>
  <c r="F13" i="1" s="1"/>
  <c r="E12" i="1"/>
  <c r="F12" i="1" s="1"/>
  <c r="C19" i="1"/>
  <c r="D20" i="1" s="1"/>
  <c r="B22" i="1" s="1"/>
  <c r="B23" i="1" s="1"/>
  <c r="N10" i="2"/>
  <c r="N11" i="2"/>
  <c r="N12" i="2"/>
  <c r="N13" i="2"/>
  <c r="N14" i="2"/>
  <c r="N15" i="2"/>
  <c r="N16" i="2"/>
  <c r="N17" i="2"/>
  <c r="N18" i="2"/>
  <c r="N9" i="2"/>
  <c r="K10" i="2"/>
  <c r="K11" i="2"/>
  <c r="K12" i="2"/>
  <c r="K13" i="2"/>
  <c r="K14" i="2"/>
  <c r="K15" i="2"/>
  <c r="K16" i="2"/>
  <c r="K17" i="2"/>
  <c r="K18" i="2"/>
  <c r="K9" i="2"/>
  <c r="P14" i="2" l="1"/>
  <c r="O13" i="2"/>
  <c r="P13" i="2" s="1"/>
  <c r="P12" i="2"/>
  <c r="P18" i="2"/>
  <c r="P17" i="2"/>
  <c r="P16" i="2"/>
  <c r="P15" i="2"/>
  <c r="L16" i="2"/>
  <c r="M16" i="2" s="1"/>
  <c r="M17" i="2"/>
  <c r="L18" i="2"/>
  <c r="M18" i="2" s="1"/>
  <c r="L15" i="2"/>
  <c r="M15" i="2" s="1"/>
  <c r="L14" i="2"/>
  <c r="M14" i="2" s="1"/>
  <c r="L13" i="2"/>
  <c r="M13" i="2" s="1"/>
  <c r="L12" i="2"/>
  <c r="M12" i="2" s="1"/>
  <c r="I18" i="2"/>
  <c r="I16" i="2"/>
  <c r="I15" i="2"/>
  <c r="I14" i="2"/>
  <c r="I13" i="2"/>
  <c r="I12" i="2"/>
  <c r="N19" i="2"/>
  <c r="K19" i="2"/>
  <c r="O10" i="2"/>
  <c r="P10" i="2" s="1"/>
  <c r="O11" i="2"/>
  <c r="P11" i="2" s="1"/>
  <c r="O9" i="2"/>
  <c r="P9" i="2" s="1"/>
  <c r="L10" i="2"/>
  <c r="M10" i="2" s="1"/>
  <c r="L11" i="2"/>
  <c r="M11" i="2" s="1"/>
  <c r="L9" i="2"/>
  <c r="M9" i="2" s="1"/>
  <c r="I11" i="2"/>
  <c r="I10" i="2"/>
  <c r="I9" i="2"/>
  <c r="H18" i="2"/>
  <c r="H17" i="2"/>
  <c r="H16" i="2"/>
  <c r="H15" i="2"/>
  <c r="H14" i="2"/>
  <c r="H13" i="2"/>
  <c r="H12" i="2"/>
  <c r="H11" i="2"/>
  <c r="H10" i="2"/>
  <c r="H9" i="2"/>
  <c r="K19" i="1"/>
  <c r="L20" i="1" s="1"/>
  <c r="B28" i="1" s="1"/>
  <c r="B29" i="1" s="1"/>
  <c r="G19" i="1"/>
  <c r="H20" i="1" s="1"/>
  <c r="B25" i="1" s="1"/>
  <c r="B26" i="1" s="1"/>
  <c r="J9" i="2" l="1"/>
  <c r="J11" i="2"/>
  <c r="J10" i="2"/>
  <c r="J14" i="2"/>
  <c r="J18" i="2"/>
  <c r="L19" i="2"/>
  <c r="J16" i="2"/>
  <c r="J15" i="2"/>
  <c r="J13" i="2"/>
  <c r="J17" i="2"/>
  <c r="O19" i="2"/>
  <c r="I19" i="2"/>
  <c r="J12" i="2"/>
  <c r="H19" i="2"/>
</calcChain>
</file>

<file path=xl/sharedStrings.xml><?xml version="1.0" encoding="utf-8"?>
<sst xmlns="http://schemas.openxmlformats.org/spreadsheetml/2006/main" count="288" uniqueCount="54">
  <si>
    <t>1° anno</t>
  </si>
  <si>
    <t>2° anno</t>
  </si>
  <si>
    <t>3° anno</t>
  </si>
  <si>
    <t>Asse dei linguaggi</t>
  </si>
  <si>
    <t>Asse matematico</t>
  </si>
  <si>
    <t>Asse scientifico-tecnologico</t>
  </si>
  <si>
    <t>Asse storico-sociale</t>
  </si>
  <si>
    <t>Stage-tirocinio curriculare</t>
  </si>
  <si>
    <t>Previsto</t>
  </si>
  <si>
    <t>Diff. %</t>
  </si>
  <si>
    <t>Competenze trasversali</t>
  </si>
  <si>
    <t>Accoglienza e orientamento</t>
  </si>
  <si>
    <t>Educazione fisica</t>
  </si>
  <si>
    <t>Competenze di base</t>
  </si>
  <si>
    <t>Competenze professionali</t>
  </si>
  <si>
    <t>LARSA</t>
  </si>
  <si>
    <t>Laboratori di recupero e sviluppo</t>
  </si>
  <si>
    <t>Cultura religiosa/attività sostitutiva</t>
  </si>
  <si>
    <t>Aree di competenza</t>
  </si>
  <si>
    <t>Assi educativi</t>
  </si>
  <si>
    <t>Da dettaglio</t>
  </si>
  <si>
    <t>Anno 1</t>
  </si>
  <si>
    <t>Anno 2</t>
  </si>
  <si>
    <t>Anno 3</t>
  </si>
  <si>
    <t>Esito</t>
  </si>
  <si>
    <t>Da schema</t>
  </si>
  <si>
    <t>Annualità</t>
  </si>
  <si>
    <t>Asse professionalizzante</t>
  </si>
  <si>
    <t>Seleziona da elenco</t>
  </si>
  <si>
    <t>Totali</t>
  </si>
  <si>
    <t>Modulo/attività</t>
  </si>
  <si>
    <t>Totale ore previste anno 1</t>
  </si>
  <si>
    <t>Totale ore proposte anno 1</t>
  </si>
  <si>
    <t>Totale ore previste anno 2</t>
  </si>
  <si>
    <t>Totale ore proposte anno 2</t>
  </si>
  <si>
    <t>Totale ore previste anno 3</t>
  </si>
  <si>
    <t>Totale ore proposte anno 3</t>
  </si>
  <si>
    <t>Ctr</t>
  </si>
  <si>
    <t>nr. ore proposte</t>
  </si>
  <si>
    <t>Totale ore aggiuntive proposte</t>
  </si>
  <si>
    <t>Ore Anno 1</t>
  </si>
  <si>
    <t>Ore Anno 2</t>
  </si>
  <si>
    <t>Ore Anno 3</t>
  </si>
  <si>
    <t>MEMO</t>
  </si>
  <si>
    <t>Da allegare al Formulario di presentazione delle candidature (Allegato A1 dell'Avviso pubblico), in formato pdf digitalmente firmato dal legale rappresentante e in formato excel. Devono essere allegati sia il foglio 1_Schema complessivo, sia il foglio 2_Dettaglio schema complessivo</t>
  </si>
  <si>
    <t xml:space="preserve">COMPILARE SOLO I CAMPI IN GRIGIO </t>
  </si>
  <si>
    <t>SELEZIONARE/COMPILARE SOLO I CAMPI IN GRIGIO SULLA BASE DELLA STRUTTURA DI PERCORSO PROPOSTA</t>
  </si>
  <si>
    <t xml:space="preserve">SCHEMA COMPLESSIVO STRUTTURA CORSO IeFP: </t>
  </si>
  <si>
    <t xml:space="preserve">SOGGETTO PROPONENTE: </t>
  </si>
  <si>
    <t>COMUNE SEDE DI EROGAZIONE DEL CORSO:</t>
  </si>
  <si>
    <t xml:space="preserve">COMUNE SEDE DI EROGAZIONE DEL CORSO: </t>
  </si>
  <si>
    <t>Schema di Riepilogo e Controllo</t>
  </si>
  <si>
    <t>Visite guidate (solo per secondo e terzo anno) art. 8 co. 5: minimo 10h - massimo 20h</t>
  </si>
  <si>
    <t>Accompagnamento al lavoro (solo per terzo anno) art. 8 co. 6: minimo 8h - massimo 12h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</si>
</sst>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0" fontId="11" fillId="0" borderId="0" xfId="0" applyFont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1" xfId="0" quotePrefix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2" fontId="9" fillId="0" borderId="1" xfId="0" applyNumberFormat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1" xfId="0" applyFont="1" applyBorder="1" applyProtection="1"/>
    <xf numFmtId="0" fontId="3" fillId="0" borderId="1" xfId="0" applyFont="1" applyBorder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7" fillId="0" borderId="1" xfId="0" applyFont="1" applyBorder="1" applyAlignment="1" applyProtection="1">
      <alignment horizontal="left"/>
    </xf>
    <xf numFmtId="0" fontId="10" fillId="0" borderId="1" xfId="0" applyFont="1" applyBorder="1" applyProtection="1"/>
    <xf numFmtId="0" fontId="10" fillId="0" borderId="1" xfId="0" applyFont="1" applyBorder="1" applyAlignment="1" applyProtection="1">
      <alignment horizontal="left"/>
    </xf>
    <xf numFmtId="0" fontId="17" fillId="0" borderId="0" xfId="0" applyFont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2" fontId="8" fillId="0" borderId="1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2" borderId="6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Alignment="1" applyProtection="1">
      <alignment horizontal="left"/>
    </xf>
    <xf numFmtId="0" fontId="16" fillId="4" borderId="0" xfId="0" applyFont="1" applyFill="1" applyAlignment="1" applyProtection="1">
      <alignment horizontal="left" vertical="center" wrapText="1"/>
    </xf>
    <xf numFmtId="2" fontId="8" fillId="0" borderId="7" xfId="0" applyNumberFormat="1" applyFont="1" applyBorder="1" applyAlignment="1" applyProtection="1">
      <alignment horizontal="center" vertical="center"/>
    </xf>
    <xf numFmtId="2" fontId="8" fillId="0" borderId="4" xfId="0" applyNumberFormat="1" applyFont="1" applyBorder="1" applyAlignment="1" applyProtection="1">
      <alignment horizontal="center" vertical="center"/>
    </xf>
    <xf numFmtId="2" fontId="8" fillId="0" borderId="8" xfId="0" applyNumberFormat="1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15" fillId="4" borderId="0" xfId="0" applyFont="1" applyFill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 vertical="center"/>
    </xf>
    <xf numFmtId="2" fontId="8" fillId="0" borderId="7" xfId="0" applyNumberFormat="1" applyFont="1" applyBorder="1" applyAlignment="1" applyProtection="1">
      <alignment horizontal="center" vertical="center" wrapText="1"/>
    </xf>
    <xf numFmtId="2" fontId="8" fillId="0" borderId="4" xfId="0" applyNumberFormat="1" applyFont="1" applyBorder="1" applyAlignment="1" applyProtection="1">
      <alignment horizontal="center" vertical="center" wrapText="1"/>
    </xf>
    <xf numFmtId="2" fontId="8" fillId="0" borderId="8" xfId="0" applyNumberFormat="1" applyFont="1" applyBorder="1" applyAlignment="1" applyProtection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4" fillId="0" borderId="2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4" borderId="0" xfId="0" applyFont="1" applyFill="1" applyAlignment="1">
      <alignment horizontal="left" wrapText="1"/>
    </xf>
    <xf numFmtId="0" fontId="13" fillId="4" borderId="9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left" vertical="center"/>
    </xf>
  </cellXfs>
  <cellStyles count="1">
    <cellStyle name="Normale" xfId="0" builtinId="0"/>
  </cellStyles>
  <dxfs count="8">
    <dxf>
      <font>
        <b/>
        <i val="0"/>
        <color rgb="FFFF0000"/>
      </font>
    </dxf>
    <dxf>
      <font>
        <b val="0"/>
        <i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b/>
        <i val="0"/>
        <color rgb="FFFF0000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9"/>
  <sheetViews>
    <sheetView zoomScaleNormal="100" workbookViewId="0">
      <selection activeCell="L13" sqref="L13"/>
    </sheetView>
  </sheetViews>
  <sheetFormatPr defaultRowHeight="12.75" x14ac:dyDescent="0.2"/>
  <cols>
    <col min="1" max="1" width="25.42578125" style="21" customWidth="1"/>
    <col min="2" max="2" width="30.140625" style="21" customWidth="1"/>
    <col min="3" max="3" width="8.140625" style="41" customWidth="1"/>
    <col min="4" max="4" width="17.140625" style="41" customWidth="1"/>
    <col min="5" max="5" width="9.5703125" style="41" customWidth="1"/>
    <col min="6" max="6" width="10.5703125" style="41" customWidth="1"/>
    <col min="7" max="7" width="8.140625" style="41" customWidth="1"/>
    <col min="8" max="8" width="17.140625" style="41" customWidth="1"/>
    <col min="9" max="9" width="7.42578125" style="21" customWidth="1"/>
    <col min="10" max="10" width="10.5703125" style="21" customWidth="1"/>
    <col min="11" max="11" width="8.140625" style="21" customWidth="1"/>
    <col min="12" max="12" width="17.140625" style="21" customWidth="1"/>
    <col min="13" max="13" width="7.42578125" style="21" customWidth="1"/>
    <col min="14" max="14" width="10.5703125" style="21" customWidth="1"/>
    <col min="15" max="16384" width="9.140625" style="21"/>
  </cols>
  <sheetData>
    <row r="1" spans="1:14" ht="44.25" customHeight="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</row>
    <row r="3" spans="1:14" ht="30.75" customHeight="1" x14ac:dyDescent="0.2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</row>
    <row r="4" spans="1:14" s="22" customFormat="1" ht="23.25" customHeight="1" x14ac:dyDescent="0.25">
      <c r="A4" s="50" t="s">
        <v>47</v>
      </c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22" customFormat="1" ht="23.25" customHeight="1" x14ac:dyDescent="0.25">
      <c r="A5" s="50" t="s">
        <v>48</v>
      </c>
      <c r="B5" s="50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s="22" customFormat="1" ht="23.25" customHeight="1" x14ac:dyDescent="0.25">
      <c r="A6" s="53" t="s">
        <v>49</v>
      </c>
      <c r="B6" s="53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23" customFormat="1" ht="23.25" customHeight="1" x14ac:dyDescent="0.25">
      <c r="A7" s="62"/>
      <c r="B7" s="63"/>
      <c r="C7" s="58" t="s">
        <v>0</v>
      </c>
      <c r="D7" s="59"/>
      <c r="E7" s="59"/>
      <c r="F7" s="60"/>
      <c r="G7" s="58" t="s">
        <v>1</v>
      </c>
      <c r="H7" s="59"/>
      <c r="I7" s="59"/>
      <c r="J7" s="60"/>
      <c r="K7" s="58" t="s">
        <v>2</v>
      </c>
      <c r="L7" s="59"/>
      <c r="M7" s="59"/>
      <c r="N7" s="60"/>
    </row>
    <row r="8" spans="1:14" s="23" customFormat="1" ht="15" customHeight="1" x14ac:dyDescent="0.25">
      <c r="A8" s="24" t="s">
        <v>18</v>
      </c>
      <c r="B8" s="24" t="s">
        <v>19</v>
      </c>
      <c r="C8" s="25" t="s">
        <v>8</v>
      </c>
      <c r="D8" s="26" t="s">
        <v>38</v>
      </c>
      <c r="E8" s="26" t="s">
        <v>9</v>
      </c>
      <c r="F8" s="26" t="s">
        <v>37</v>
      </c>
      <c r="G8" s="26" t="s">
        <v>8</v>
      </c>
      <c r="H8" s="26" t="s">
        <v>38</v>
      </c>
      <c r="I8" s="26" t="s">
        <v>9</v>
      </c>
      <c r="J8" s="26" t="s">
        <v>37</v>
      </c>
      <c r="K8" s="26" t="s">
        <v>8</v>
      </c>
      <c r="L8" s="26" t="s">
        <v>38</v>
      </c>
      <c r="M8" s="26" t="s">
        <v>9</v>
      </c>
      <c r="N8" s="26" t="s">
        <v>37</v>
      </c>
    </row>
    <row r="9" spans="1:14" s="23" customFormat="1" ht="15" customHeight="1" x14ac:dyDescent="0.25">
      <c r="A9" s="27" t="s">
        <v>10</v>
      </c>
      <c r="B9" s="27" t="s">
        <v>11</v>
      </c>
      <c r="C9" s="49">
        <v>50</v>
      </c>
      <c r="D9" s="13"/>
      <c r="E9" s="64" t="str">
        <f>IF(AND(D9&lt;6)+(D9&gt;10),"verifica ore accoglienza",(IF(AND(D10&gt;0)+(D11&gt;0),-100+((D9+D10+D11)*100/50),0)))</f>
        <v>verifica ore accoglienza</v>
      </c>
      <c r="F9" s="55" t="str">
        <f>IF(OR((E9&lt;-15)+(E9&gt;15)+(E9="verifica ore accoglienza")),"% non valida","OK")</f>
        <v>% non valida</v>
      </c>
      <c r="G9" s="28">
        <v>0</v>
      </c>
      <c r="H9" s="16">
        <v>0</v>
      </c>
      <c r="I9" s="48">
        <f>IF(AND(H10&gt;0)+(H11&gt;0)+((H10+H11)&gt;0),-100+((H10+H11)*100/40),0)</f>
        <v>0</v>
      </c>
      <c r="J9" s="55" t="str">
        <f>IF(AND(I9&lt;-15)+(I9&gt;15),"% non valida","OK")</f>
        <v>OK</v>
      </c>
      <c r="K9" s="28">
        <v>0</v>
      </c>
      <c r="L9" s="16">
        <v>0</v>
      </c>
      <c r="M9" s="48">
        <f>IF(AND(L10&gt;0+L11&gt;0)+(L10+L11)&gt;0,-100+((L10+L11)*100/40),0)</f>
        <v>-100</v>
      </c>
      <c r="N9" s="55" t="str">
        <f>IF(AND(M9&lt;-15)+(M9&gt;15),"% non valida","OK")</f>
        <v>% non valida</v>
      </c>
    </row>
    <row r="10" spans="1:14" s="23" customFormat="1" ht="15" customHeight="1" x14ac:dyDescent="0.25">
      <c r="A10" s="27" t="s">
        <v>10</v>
      </c>
      <c r="B10" s="27" t="s">
        <v>17</v>
      </c>
      <c r="C10" s="49"/>
      <c r="D10" s="13"/>
      <c r="E10" s="65"/>
      <c r="F10" s="56"/>
      <c r="G10" s="49">
        <v>40</v>
      </c>
      <c r="H10" s="13"/>
      <c r="I10" s="48"/>
      <c r="J10" s="56"/>
      <c r="K10" s="49">
        <v>40</v>
      </c>
      <c r="L10" s="13"/>
      <c r="M10" s="48"/>
      <c r="N10" s="56"/>
    </row>
    <row r="11" spans="1:14" s="23" customFormat="1" ht="15" customHeight="1" x14ac:dyDescent="0.25">
      <c r="A11" s="27" t="s">
        <v>10</v>
      </c>
      <c r="B11" s="27" t="s">
        <v>12</v>
      </c>
      <c r="C11" s="49"/>
      <c r="D11" s="13"/>
      <c r="E11" s="66"/>
      <c r="F11" s="57"/>
      <c r="G11" s="49"/>
      <c r="H11" s="13"/>
      <c r="I11" s="48"/>
      <c r="J11" s="57"/>
      <c r="K11" s="49"/>
      <c r="L11" s="13"/>
      <c r="M11" s="48"/>
      <c r="N11" s="57"/>
    </row>
    <row r="12" spans="1:14" s="23" customFormat="1" ht="15" customHeight="1" x14ac:dyDescent="0.25">
      <c r="A12" s="27" t="s">
        <v>13</v>
      </c>
      <c r="B12" s="27" t="s">
        <v>3</v>
      </c>
      <c r="C12" s="29">
        <v>150</v>
      </c>
      <c r="D12" s="13"/>
      <c r="E12" s="30">
        <f t="shared" ref="E12:E18" si="0">IF(C12&gt;0,-100+(D12*100/C12),0)</f>
        <v>-100</v>
      </c>
      <c r="F12" s="30" t="str">
        <f t="shared" ref="F12:F17" si="1">IF(AND(E12&lt;-15)+(E12&gt;15),"% non valida","OK")</f>
        <v>% non valida</v>
      </c>
      <c r="G12" s="29">
        <v>120</v>
      </c>
      <c r="H12" s="13"/>
      <c r="I12" s="30">
        <f t="shared" ref="I12:I18" si="2">IF(G12&gt;0,-100+(H12*100/G12),0)</f>
        <v>-100</v>
      </c>
      <c r="J12" s="30" t="str">
        <f t="shared" ref="J12:J17" si="3">IF(AND(I12&lt;-15)+(I12&gt;15),"% non valida","OK")</f>
        <v>% non valida</v>
      </c>
      <c r="K12" s="29">
        <v>110</v>
      </c>
      <c r="L12" s="13"/>
      <c r="M12" s="30">
        <f t="shared" ref="M12:M18" si="4">IF(K12&gt;0,-100+(L12*100/K12),0)</f>
        <v>-100</v>
      </c>
      <c r="N12" s="30" t="str">
        <f t="shared" ref="N12:N17" si="5">IF(AND(M12&lt;-15)+(M12&gt;15),"% non valida","OK")</f>
        <v>% non valida</v>
      </c>
    </row>
    <row r="13" spans="1:14" s="23" customFormat="1" ht="15" customHeight="1" x14ac:dyDescent="0.25">
      <c r="A13" s="27" t="s">
        <v>13</v>
      </c>
      <c r="B13" s="27" t="s">
        <v>4</v>
      </c>
      <c r="C13" s="29">
        <v>100</v>
      </c>
      <c r="D13" s="13"/>
      <c r="E13" s="30">
        <f t="shared" si="0"/>
        <v>-100</v>
      </c>
      <c r="F13" s="30" t="str">
        <f t="shared" si="1"/>
        <v>% non valida</v>
      </c>
      <c r="G13" s="29">
        <v>70</v>
      </c>
      <c r="H13" s="13"/>
      <c r="I13" s="30">
        <f t="shared" si="2"/>
        <v>-100</v>
      </c>
      <c r="J13" s="30" t="str">
        <f t="shared" si="3"/>
        <v>% non valida</v>
      </c>
      <c r="K13" s="29">
        <v>60</v>
      </c>
      <c r="L13" s="13"/>
      <c r="M13" s="30">
        <f t="shared" si="4"/>
        <v>-100</v>
      </c>
      <c r="N13" s="30" t="str">
        <f t="shared" si="5"/>
        <v>% non valida</v>
      </c>
    </row>
    <row r="14" spans="1:14" s="23" customFormat="1" ht="15" customHeight="1" x14ac:dyDescent="0.25">
      <c r="A14" s="27" t="s">
        <v>13</v>
      </c>
      <c r="B14" s="27" t="s">
        <v>5</v>
      </c>
      <c r="C14" s="29">
        <v>150</v>
      </c>
      <c r="D14" s="13"/>
      <c r="E14" s="30">
        <f t="shared" si="0"/>
        <v>-100</v>
      </c>
      <c r="F14" s="30" t="str">
        <f t="shared" si="1"/>
        <v>% non valida</v>
      </c>
      <c r="G14" s="29">
        <v>140</v>
      </c>
      <c r="H14" s="13"/>
      <c r="I14" s="30">
        <f t="shared" si="2"/>
        <v>-100</v>
      </c>
      <c r="J14" s="30" t="str">
        <f t="shared" si="3"/>
        <v>% non valida</v>
      </c>
      <c r="K14" s="29">
        <v>140</v>
      </c>
      <c r="L14" s="13"/>
      <c r="M14" s="30">
        <f t="shared" si="4"/>
        <v>-100</v>
      </c>
      <c r="N14" s="30" t="str">
        <f t="shared" si="5"/>
        <v>% non valida</v>
      </c>
    </row>
    <row r="15" spans="1:14" s="23" customFormat="1" ht="15" customHeight="1" x14ac:dyDescent="0.25">
      <c r="A15" s="27" t="s">
        <v>13</v>
      </c>
      <c r="B15" s="27" t="s">
        <v>6</v>
      </c>
      <c r="C15" s="29">
        <v>100</v>
      </c>
      <c r="D15" s="13"/>
      <c r="E15" s="30">
        <f t="shared" si="0"/>
        <v>-100</v>
      </c>
      <c r="F15" s="30" t="str">
        <f t="shared" si="1"/>
        <v>% non valida</v>
      </c>
      <c r="G15" s="29">
        <v>80</v>
      </c>
      <c r="H15" s="13"/>
      <c r="I15" s="30">
        <f t="shared" si="2"/>
        <v>-100</v>
      </c>
      <c r="J15" s="30" t="str">
        <f t="shared" si="3"/>
        <v>% non valida</v>
      </c>
      <c r="K15" s="29">
        <v>70</v>
      </c>
      <c r="L15" s="13"/>
      <c r="M15" s="30">
        <f t="shared" si="4"/>
        <v>-100</v>
      </c>
      <c r="N15" s="30" t="str">
        <f t="shared" si="5"/>
        <v>% non valida</v>
      </c>
    </row>
    <row r="16" spans="1:14" s="23" customFormat="1" ht="15" customHeight="1" x14ac:dyDescent="0.25">
      <c r="A16" s="27" t="s">
        <v>14</v>
      </c>
      <c r="B16" s="27" t="s">
        <v>27</v>
      </c>
      <c r="C16" s="29">
        <v>340</v>
      </c>
      <c r="D16" s="13"/>
      <c r="E16" s="30">
        <f t="shared" si="0"/>
        <v>-100</v>
      </c>
      <c r="F16" s="30" t="str">
        <f t="shared" si="1"/>
        <v>% non valida</v>
      </c>
      <c r="G16" s="29">
        <v>300</v>
      </c>
      <c r="H16" s="13"/>
      <c r="I16" s="30">
        <f t="shared" si="2"/>
        <v>-100</v>
      </c>
      <c r="J16" s="30" t="str">
        <f t="shared" si="3"/>
        <v>% non valida</v>
      </c>
      <c r="K16" s="29">
        <v>270</v>
      </c>
      <c r="L16" s="13"/>
      <c r="M16" s="30">
        <f t="shared" si="4"/>
        <v>-100</v>
      </c>
      <c r="N16" s="30" t="str">
        <f t="shared" si="5"/>
        <v>% non valida</v>
      </c>
    </row>
    <row r="17" spans="1:14" s="23" customFormat="1" ht="15" customHeight="1" x14ac:dyDescent="0.25">
      <c r="A17" s="27" t="s">
        <v>14</v>
      </c>
      <c r="B17" s="27" t="s">
        <v>7</v>
      </c>
      <c r="C17" s="29">
        <v>0</v>
      </c>
      <c r="D17" s="16">
        <v>0</v>
      </c>
      <c r="E17" s="30">
        <f t="shared" si="0"/>
        <v>0</v>
      </c>
      <c r="F17" s="30" t="str">
        <f t="shared" si="1"/>
        <v>OK</v>
      </c>
      <c r="G17" s="29">
        <v>160</v>
      </c>
      <c r="H17" s="16">
        <v>160</v>
      </c>
      <c r="I17" s="30">
        <f t="shared" si="2"/>
        <v>0</v>
      </c>
      <c r="J17" s="30" t="str">
        <f t="shared" si="3"/>
        <v>OK</v>
      </c>
      <c r="K17" s="29">
        <v>240</v>
      </c>
      <c r="L17" s="16">
        <v>240</v>
      </c>
      <c r="M17" s="30">
        <f t="shared" si="4"/>
        <v>0</v>
      </c>
      <c r="N17" s="30" t="str">
        <f t="shared" si="5"/>
        <v>OK</v>
      </c>
    </row>
    <row r="18" spans="1:14" s="23" customFormat="1" ht="15" customHeight="1" x14ac:dyDescent="0.25">
      <c r="A18" s="27" t="s">
        <v>15</v>
      </c>
      <c r="B18" s="27" t="s">
        <v>16</v>
      </c>
      <c r="C18" s="29">
        <v>100</v>
      </c>
      <c r="D18" s="13"/>
      <c r="E18" s="30">
        <f t="shared" si="0"/>
        <v>-100</v>
      </c>
      <c r="F18" s="30" t="str">
        <f>IF(AND(E18&lt;-30)+(E18&gt;15),"% non valida","OK")</f>
        <v>% non valida</v>
      </c>
      <c r="G18" s="29">
        <v>80</v>
      </c>
      <c r="H18" s="13"/>
      <c r="I18" s="30">
        <f t="shared" si="2"/>
        <v>-100</v>
      </c>
      <c r="J18" s="30" t="str">
        <f>IF(AND(I18&lt;-30)+(I18&gt;15),"% non valida","OK")</f>
        <v>% non valida</v>
      </c>
      <c r="K18" s="29">
        <v>60</v>
      </c>
      <c r="L18" s="13"/>
      <c r="M18" s="30">
        <f t="shared" si="4"/>
        <v>-100</v>
      </c>
      <c r="N18" s="30" t="str">
        <f>IF(AND(M18&lt;-30)+(M18&gt;15),"% non valida","OK")</f>
        <v>% non valida</v>
      </c>
    </row>
    <row r="19" spans="1:14" s="23" customFormat="1" ht="15" customHeight="1" x14ac:dyDescent="0.25">
      <c r="A19" s="27"/>
      <c r="B19" s="27"/>
      <c r="C19" s="31">
        <f>SUM(C9:C18)</f>
        <v>990</v>
      </c>
      <c r="D19" s="32">
        <f>SUM(D9:D18)</f>
        <v>0</v>
      </c>
      <c r="E19" s="33"/>
      <c r="F19" s="34"/>
      <c r="G19" s="31">
        <f>SUM(G9:G18)</f>
        <v>990</v>
      </c>
      <c r="H19" s="32">
        <f>SUM(H9:H18)</f>
        <v>160</v>
      </c>
      <c r="I19" s="33"/>
      <c r="J19" s="34"/>
      <c r="K19" s="31">
        <f>SUM(K9:K18)</f>
        <v>990</v>
      </c>
      <c r="L19" s="32">
        <f>SUM(L9:L18)</f>
        <v>240</v>
      </c>
      <c r="M19" s="33"/>
      <c r="N19" s="34"/>
    </row>
    <row r="20" spans="1:14" s="23" customFormat="1" ht="15" customHeight="1" x14ac:dyDescent="0.25">
      <c r="A20" s="35"/>
      <c r="B20" s="35"/>
      <c r="C20" s="36"/>
      <c r="D20" s="37" t="str">
        <f>IF(SUM(D9:D18)&gt;=C19,"OK","Totale non valido")</f>
        <v>Totale non valido</v>
      </c>
      <c r="E20" s="38"/>
      <c r="F20" s="38"/>
      <c r="G20" s="36"/>
      <c r="H20" s="37" t="str">
        <f>IF(SUM(H9:H18)&gt;=G19,"OK","Totale non valido")</f>
        <v>Totale non valido</v>
      </c>
      <c r="I20" s="38"/>
      <c r="J20" s="38"/>
      <c r="K20" s="36"/>
      <c r="L20" s="37" t="str">
        <f>IF(SUM(L9:L18)&gt;=K19,"OK","Totale non valido")</f>
        <v>Totale non valido</v>
      </c>
      <c r="M20" s="38"/>
    </row>
    <row r="21" spans="1:14" x14ac:dyDescent="0.2">
      <c r="A21" s="39" t="s">
        <v>31</v>
      </c>
      <c r="B21" s="40">
        <v>990</v>
      </c>
    </row>
    <row r="22" spans="1:14" x14ac:dyDescent="0.2">
      <c r="A22" s="39" t="s">
        <v>32</v>
      </c>
      <c r="B22" s="42" t="str">
        <f>IF(D20="OK",D19,"Controllare dato")</f>
        <v>Controllare dato</v>
      </c>
    </row>
    <row r="23" spans="1:14" x14ac:dyDescent="0.2">
      <c r="A23" s="43" t="s">
        <v>39</v>
      </c>
      <c r="B23" s="44">
        <f>IF(B22="Controllare dato",0,(B22-B21))</f>
        <v>0</v>
      </c>
    </row>
    <row r="24" spans="1:14" x14ac:dyDescent="0.2">
      <c r="A24" s="39" t="s">
        <v>33</v>
      </c>
      <c r="B24" s="40">
        <v>990</v>
      </c>
    </row>
    <row r="25" spans="1:14" x14ac:dyDescent="0.2">
      <c r="A25" s="39" t="s">
        <v>34</v>
      </c>
      <c r="B25" s="42" t="str">
        <f>IF(H20="OK",H19,"Controllare dato")</f>
        <v>Controllare dato</v>
      </c>
    </row>
    <row r="26" spans="1:14" x14ac:dyDescent="0.2">
      <c r="A26" s="43" t="s">
        <v>39</v>
      </c>
      <c r="B26" s="44">
        <f>IF(B25="Controllare dato",0,(B25-B24))</f>
        <v>0</v>
      </c>
    </row>
    <row r="27" spans="1:14" x14ac:dyDescent="0.2">
      <c r="A27" s="39" t="s">
        <v>35</v>
      </c>
      <c r="B27" s="40">
        <v>990</v>
      </c>
    </row>
    <row r="28" spans="1:14" x14ac:dyDescent="0.2">
      <c r="A28" s="39" t="s">
        <v>36</v>
      </c>
      <c r="B28" s="42" t="str">
        <f>IF(L20="OK",L19,"Controllare dato")</f>
        <v>Controllare dato</v>
      </c>
    </row>
    <row r="29" spans="1:14" x14ac:dyDescent="0.2">
      <c r="A29" s="43" t="s">
        <v>39</v>
      </c>
      <c r="B29" s="44">
        <f>IF(B28="Controllare dato",0,(B28-B27))</f>
        <v>0</v>
      </c>
    </row>
  </sheetData>
  <sheetProtection password="DC01" sheet="1" objects="1" scenarios="1" selectLockedCells="1" autoFilter="0" pivotTables="0"/>
  <mergeCells count="21">
    <mergeCell ref="A1:N1"/>
    <mergeCell ref="N9:N11"/>
    <mergeCell ref="K7:N7"/>
    <mergeCell ref="A3:N3"/>
    <mergeCell ref="A7:B7"/>
    <mergeCell ref="C9:C11"/>
    <mergeCell ref="G10:G11"/>
    <mergeCell ref="E9:E11"/>
    <mergeCell ref="F9:F11"/>
    <mergeCell ref="G7:J7"/>
    <mergeCell ref="C7:F7"/>
    <mergeCell ref="I9:I11"/>
    <mergeCell ref="J9:J11"/>
    <mergeCell ref="M9:M11"/>
    <mergeCell ref="K10:K11"/>
    <mergeCell ref="A4:B4"/>
    <mergeCell ref="C4:N4"/>
    <mergeCell ref="A5:B5"/>
    <mergeCell ref="C5:N5"/>
    <mergeCell ref="A6:B6"/>
    <mergeCell ref="C6:N6"/>
  </mergeCells>
  <conditionalFormatting sqref="F9:F18 J9:J18 N9:N18">
    <cfRule type="cellIs" dxfId="7" priority="22" operator="equal">
      <formula>"% non valida"</formula>
    </cfRule>
  </conditionalFormatting>
  <conditionalFormatting sqref="D20 H20 L20">
    <cfRule type="cellIs" dxfId="6" priority="16" operator="lessThan">
      <formula>990</formula>
    </cfRule>
    <cfRule type="cellIs" dxfId="5" priority="17" operator="lessThan">
      <formula>985</formula>
    </cfRule>
    <cfRule type="cellIs" dxfId="4" priority="18" operator="lessThan">
      <formula>990</formula>
    </cfRule>
  </conditionalFormatting>
  <conditionalFormatting sqref="F9:F18 J9:J18 N9:N18">
    <cfRule type="cellIs" dxfId="3" priority="15" operator="equal">
      <formula>"% non valida"</formula>
    </cfRule>
  </conditionalFormatting>
  <conditionalFormatting sqref="B21:B29">
    <cfRule type="cellIs" dxfId="2" priority="1" operator="equal">
      <formula>"Controllare dato"</formula>
    </cfRule>
    <cfRule type="cellIs" dxfId="1" priority="2" operator="equal">
      <formula>"Controllare dato"</formula>
    </cfRule>
  </conditionalFormatting>
  <pageMargins left="0.27559055118110237" right="0.19685039370078741" top="1.0236220472440944" bottom="0.74803149606299213" header="0.19685039370078741" footer="0.31496062992125984"/>
  <pageSetup paperSize="9" scale="75" orientation="landscape" r:id="rId1"/>
  <headerFooter>
    <oddHeader>&amp;L&amp;G&amp;CPO FSE Abruzzo 2014-2020
Piano Operativo 2016-2018
Rilancio della IeFP e sistema duale
Ministero del Lavoro, della Salute e delle Politiche Sociali
Fondo art. 68, L. 144/99 e ss.mm. e ii&amp;R
Allegato A2 - Foglio 1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P105"/>
  <sheetViews>
    <sheetView tabSelected="1" workbookViewId="0">
      <selection activeCell="D18" sqref="D18"/>
    </sheetView>
  </sheetViews>
  <sheetFormatPr defaultRowHeight="15" x14ac:dyDescent="0.25"/>
  <cols>
    <col min="1" max="1" width="22.140625" style="1" customWidth="1"/>
    <col min="2" max="2" width="29.28515625" style="1" customWidth="1"/>
    <col min="3" max="3" width="47.42578125" style="1" customWidth="1"/>
    <col min="4" max="6" width="7.5703125" style="5" customWidth="1"/>
    <col min="7" max="7" width="30.28515625" style="6" bestFit="1" customWidth="1"/>
    <col min="8" max="9" width="8.140625" style="6" customWidth="1"/>
    <col min="10" max="10" width="10.5703125" style="17" customWidth="1"/>
    <col min="11" max="12" width="8.140625" style="6" customWidth="1"/>
    <col min="13" max="13" width="10.5703125" style="17" customWidth="1"/>
    <col min="14" max="15" width="8.140625" style="6" customWidth="1"/>
    <col min="16" max="16" width="10.5703125" style="17" customWidth="1"/>
  </cols>
  <sheetData>
    <row r="1" spans="1:16" s="21" customFormat="1" ht="44.25" customHeight="1" x14ac:dyDescent="0.2">
      <c r="A1" s="54" t="s">
        <v>44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3" spans="1:16" ht="50.25" customHeight="1" x14ac:dyDescent="0.35">
      <c r="A3" s="73" t="s">
        <v>46</v>
      </c>
      <c r="B3" s="73"/>
      <c r="C3" s="73"/>
      <c r="D3" s="73"/>
      <c r="E3" s="73"/>
      <c r="F3" s="74"/>
      <c r="I3" s="45" t="s">
        <v>43</v>
      </c>
    </row>
    <row r="4" spans="1:16" s="2" customFormat="1" ht="24.75" customHeight="1" x14ac:dyDescent="0.25">
      <c r="A4" s="79" t="s">
        <v>47</v>
      </c>
      <c r="B4" s="79"/>
      <c r="C4" s="80">
        <f>'1_SCHEMA COMPLESSIVO'!C4:N4</f>
        <v>0</v>
      </c>
      <c r="D4" s="80"/>
      <c r="E4" s="80"/>
      <c r="F4" s="80"/>
      <c r="G4" s="69" t="s">
        <v>52</v>
      </c>
      <c r="H4" s="69"/>
      <c r="I4" s="69"/>
      <c r="J4" s="69"/>
      <c r="K4" s="69"/>
      <c r="L4" s="69"/>
      <c r="M4" s="69"/>
      <c r="N4" s="69"/>
      <c r="P4" s="17"/>
    </row>
    <row r="5" spans="1:16" s="2" customFormat="1" ht="24.75" customHeight="1" x14ac:dyDescent="0.25">
      <c r="A5" s="79" t="s">
        <v>48</v>
      </c>
      <c r="B5" s="79"/>
      <c r="C5" s="80">
        <f>'1_SCHEMA COMPLESSIVO'!C5:N5</f>
        <v>0</v>
      </c>
      <c r="D5" s="80"/>
      <c r="E5" s="80"/>
      <c r="F5" s="80"/>
      <c r="G5" s="69" t="s">
        <v>53</v>
      </c>
      <c r="H5" s="69"/>
      <c r="I5" s="69"/>
      <c r="J5" s="69"/>
      <c r="K5" s="69"/>
      <c r="L5" s="69"/>
      <c r="M5" s="69"/>
      <c r="N5" s="69"/>
      <c r="P5" s="17"/>
    </row>
    <row r="6" spans="1:16" s="2" customFormat="1" ht="23.25" customHeight="1" x14ac:dyDescent="0.25">
      <c r="A6" s="80" t="s">
        <v>50</v>
      </c>
      <c r="B6" s="80"/>
      <c r="C6" s="80">
        <f>'1_SCHEMA COMPLESSIVO'!C6:N6</f>
        <v>0</v>
      </c>
      <c r="D6" s="80"/>
      <c r="E6" s="80"/>
      <c r="F6" s="80"/>
      <c r="M6" s="17"/>
      <c r="P6" s="17"/>
    </row>
    <row r="7" spans="1:16" ht="21" customHeight="1" x14ac:dyDescent="0.25">
      <c r="A7" s="70"/>
      <c r="B7" s="71"/>
      <c r="C7" s="72"/>
      <c r="D7" s="76" t="s">
        <v>26</v>
      </c>
      <c r="E7" s="77"/>
      <c r="F7" s="78"/>
      <c r="G7" s="67" t="s">
        <v>51</v>
      </c>
      <c r="H7" s="75" t="s">
        <v>21</v>
      </c>
      <c r="I7" s="75"/>
      <c r="J7" s="75"/>
      <c r="K7" s="75" t="s">
        <v>22</v>
      </c>
      <c r="L7" s="75"/>
      <c r="M7" s="75"/>
      <c r="N7" s="75" t="s">
        <v>23</v>
      </c>
      <c r="O7" s="75"/>
      <c r="P7" s="75"/>
    </row>
    <row r="8" spans="1:16" ht="25.5" x14ac:dyDescent="0.25">
      <c r="A8" s="3" t="s">
        <v>18</v>
      </c>
      <c r="B8" s="3" t="s">
        <v>19</v>
      </c>
      <c r="C8" s="3" t="s">
        <v>30</v>
      </c>
      <c r="D8" s="8" t="s">
        <v>40</v>
      </c>
      <c r="E8" s="8" t="s">
        <v>41</v>
      </c>
      <c r="F8" s="8" t="s">
        <v>42</v>
      </c>
      <c r="G8" s="68"/>
      <c r="H8" s="8" t="s">
        <v>25</v>
      </c>
      <c r="I8" s="8" t="s">
        <v>20</v>
      </c>
      <c r="J8" s="18" t="s">
        <v>24</v>
      </c>
      <c r="K8" s="8" t="s">
        <v>25</v>
      </c>
      <c r="L8" s="8" t="s">
        <v>20</v>
      </c>
      <c r="M8" s="18" t="s">
        <v>24</v>
      </c>
      <c r="N8" s="8" t="s">
        <v>25</v>
      </c>
      <c r="O8" s="8" t="s">
        <v>20</v>
      </c>
      <c r="P8" s="18" t="s">
        <v>24</v>
      </c>
    </row>
    <row r="9" spans="1:16" x14ac:dyDescent="0.25">
      <c r="A9" s="4" t="s">
        <v>10</v>
      </c>
      <c r="B9" s="4" t="s">
        <v>11</v>
      </c>
      <c r="C9" s="4" t="s">
        <v>11</v>
      </c>
      <c r="D9" s="26">
        <f>'1_SCHEMA COMPLESSIVO'!D9</f>
        <v>0</v>
      </c>
      <c r="E9" s="26">
        <v>0</v>
      </c>
      <c r="F9" s="26">
        <v>0</v>
      </c>
      <c r="G9" s="9" t="s">
        <v>11</v>
      </c>
      <c r="H9" s="10">
        <f>'1_SCHEMA COMPLESSIVO'!D9</f>
        <v>0</v>
      </c>
      <c r="I9" s="46">
        <f>D9</f>
        <v>0</v>
      </c>
      <c r="J9" s="19" t="str">
        <f>IF(H9=I9,"OK","Verifica i dati")</f>
        <v>OK</v>
      </c>
      <c r="K9" s="10">
        <f>'1_SCHEMA COMPLESSIVO'!H9</f>
        <v>0</v>
      </c>
      <c r="L9" s="46">
        <f>E9</f>
        <v>0</v>
      </c>
      <c r="M9" s="19" t="str">
        <f>IF(K9=L9,"OK","Verifica i dati")</f>
        <v>OK</v>
      </c>
      <c r="N9" s="10">
        <f>'1_SCHEMA COMPLESSIVO'!L9</f>
        <v>0</v>
      </c>
      <c r="O9" s="46">
        <f>F9</f>
        <v>0</v>
      </c>
      <c r="P9" s="19" t="str">
        <f>IF(N9=O9,"OK","Verifica i dati")</f>
        <v>OK</v>
      </c>
    </row>
    <row r="10" spans="1:16" x14ac:dyDescent="0.25">
      <c r="A10" s="4" t="s">
        <v>10</v>
      </c>
      <c r="B10" s="4" t="s">
        <v>17</v>
      </c>
      <c r="C10" s="4" t="s">
        <v>17</v>
      </c>
      <c r="D10" s="26">
        <f>'1_SCHEMA COMPLESSIVO'!D10</f>
        <v>0</v>
      </c>
      <c r="E10" s="26">
        <f>'1_SCHEMA COMPLESSIVO'!H10</f>
        <v>0</v>
      </c>
      <c r="F10" s="26">
        <f>'1_SCHEMA COMPLESSIVO'!L10</f>
        <v>0</v>
      </c>
      <c r="G10" s="9" t="s">
        <v>17</v>
      </c>
      <c r="H10" s="10">
        <f>'1_SCHEMA COMPLESSIVO'!D10</f>
        <v>0</v>
      </c>
      <c r="I10" s="46">
        <f>D10</f>
        <v>0</v>
      </c>
      <c r="J10" s="19" t="str">
        <f t="shared" ref="J10:J18" si="0">IF(H10=I10,"OK","Verifica i dati")</f>
        <v>OK</v>
      </c>
      <c r="K10" s="10">
        <f>'1_SCHEMA COMPLESSIVO'!H10</f>
        <v>0</v>
      </c>
      <c r="L10" s="46">
        <f t="shared" ref="L10:L11" si="1">E10</f>
        <v>0</v>
      </c>
      <c r="M10" s="19" t="str">
        <f t="shared" ref="M10:M18" si="2">IF(K10=L10,"OK","Verifica i dati")</f>
        <v>OK</v>
      </c>
      <c r="N10" s="10">
        <f>'1_SCHEMA COMPLESSIVO'!L10</f>
        <v>0</v>
      </c>
      <c r="O10" s="46">
        <f t="shared" ref="O10:O11" si="3">F10</f>
        <v>0</v>
      </c>
      <c r="P10" s="19" t="str">
        <f t="shared" ref="P10:P18" si="4">IF(N10=O10,"OK","Verifica i dati")</f>
        <v>OK</v>
      </c>
    </row>
    <row r="11" spans="1:16" x14ac:dyDescent="0.25">
      <c r="A11" s="4" t="s">
        <v>10</v>
      </c>
      <c r="B11" s="4" t="s">
        <v>12</v>
      </c>
      <c r="C11" s="4" t="s">
        <v>12</v>
      </c>
      <c r="D11" s="26">
        <f>'1_SCHEMA COMPLESSIVO'!D11</f>
        <v>0</v>
      </c>
      <c r="E11" s="26">
        <f>'1_SCHEMA COMPLESSIVO'!H11</f>
        <v>0</v>
      </c>
      <c r="F11" s="26">
        <f>'1_SCHEMA COMPLESSIVO'!L11</f>
        <v>0</v>
      </c>
      <c r="G11" s="9" t="s">
        <v>12</v>
      </c>
      <c r="H11" s="10">
        <f>'1_SCHEMA COMPLESSIVO'!D11</f>
        <v>0</v>
      </c>
      <c r="I11" s="46">
        <f>D11</f>
        <v>0</v>
      </c>
      <c r="J11" s="19" t="str">
        <f t="shared" si="0"/>
        <v>OK</v>
      </c>
      <c r="K11" s="10">
        <f>'1_SCHEMA COMPLESSIVO'!H11</f>
        <v>0</v>
      </c>
      <c r="L11" s="46">
        <f t="shared" si="1"/>
        <v>0</v>
      </c>
      <c r="M11" s="19" t="str">
        <f t="shared" si="2"/>
        <v>OK</v>
      </c>
      <c r="N11" s="10">
        <f>'1_SCHEMA COMPLESSIVO'!L11</f>
        <v>0</v>
      </c>
      <c r="O11" s="46">
        <f t="shared" si="3"/>
        <v>0</v>
      </c>
      <c r="P11" s="19" t="str">
        <f t="shared" si="4"/>
        <v>OK</v>
      </c>
    </row>
    <row r="12" spans="1:16" x14ac:dyDescent="0.25">
      <c r="A12" s="4" t="s">
        <v>14</v>
      </c>
      <c r="B12" s="4" t="s">
        <v>7</v>
      </c>
      <c r="C12" s="4" t="s">
        <v>7</v>
      </c>
      <c r="D12" s="47">
        <v>0</v>
      </c>
      <c r="E12" s="47">
        <v>160</v>
      </c>
      <c r="F12" s="47">
        <v>240</v>
      </c>
      <c r="G12" s="9" t="s">
        <v>3</v>
      </c>
      <c r="H12" s="10">
        <f>'1_SCHEMA COMPLESSIVO'!D12</f>
        <v>0</v>
      </c>
      <c r="I12" s="46">
        <f>SUMIFS($D$13:$D$105,$B$13:$B$105,"Asse dei linguaggi")</f>
        <v>0</v>
      </c>
      <c r="J12" s="19" t="str">
        <f t="shared" si="0"/>
        <v>OK</v>
      </c>
      <c r="K12" s="10">
        <f>'1_SCHEMA COMPLESSIVO'!H12</f>
        <v>0</v>
      </c>
      <c r="L12" s="46">
        <f>SUMIFS($E$13:$E$105,$B$13:$B$105,"Asse dei linguaggi")</f>
        <v>0</v>
      </c>
      <c r="M12" s="19" t="str">
        <f t="shared" si="2"/>
        <v>OK</v>
      </c>
      <c r="N12" s="10">
        <f>'1_SCHEMA COMPLESSIVO'!L12</f>
        <v>0</v>
      </c>
      <c r="O12" s="46">
        <f>SUMIFS($F$13:$F$105,$B$13:$B$105,"Asse dei linguaggi")</f>
        <v>0</v>
      </c>
      <c r="P12" s="19" t="str">
        <f t="shared" si="4"/>
        <v>OK</v>
      </c>
    </row>
    <row r="13" spans="1:16" x14ac:dyDescent="0.25">
      <c r="A13" s="14" t="s">
        <v>28</v>
      </c>
      <c r="B13" s="14" t="s">
        <v>28</v>
      </c>
      <c r="C13" s="14"/>
      <c r="D13" s="15"/>
      <c r="E13" s="15"/>
      <c r="F13" s="15"/>
      <c r="G13" s="9" t="s">
        <v>4</v>
      </c>
      <c r="H13" s="11">
        <f>'1_SCHEMA COMPLESSIVO'!D13</f>
        <v>0</v>
      </c>
      <c r="I13" s="46">
        <f>SUMIFS($D$13:$D$105,$B$13:$B$105,"Asse matematico")</f>
        <v>0</v>
      </c>
      <c r="J13" s="19" t="str">
        <f t="shared" si="0"/>
        <v>OK</v>
      </c>
      <c r="K13" s="10">
        <f>'1_SCHEMA COMPLESSIVO'!H13</f>
        <v>0</v>
      </c>
      <c r="L13" s="46">
        <f>SUMIFS($E$13:$E$105,$B$13:$B$105,"Asse matematico")</f>
        <v>0</v>
      </c>
      <c r="M13" s="19" t="str">
        <f t="shared" si="2"/>
        <v>OK</v>
      </c>
      <c r="N13" s="10">
        <f>'1_SCHEMA COMPLESSIVO'!L13</f>
        <v>0</v>
      </c>
      <c r="O13" s="46">
        <f>SUMIFS($F$13:$F$105,$B$13:$B$105,"Asse matematico")</f>
        <v>0</v>
      </c>
      <c r="P13" s="19" t="str">
        <f t="shared" si="4"/>
        <v>OK</v>
      </c>
    </row>
    <row r="14" spans="1:16" x14ac:dyDescent="0.25">
      <c r="A14" s="14" t="s">
        <v>28</v>
      </c>
      <c r="B14" s="14" t="s">
        <v>28</v>
      </c>
      <c r="C14" s="14"/>
      <c r="D14" s="15"/>
      <c r="E14" s="15"/>
      <c r="F14" s="15"/>
      <c r="G14" s="9" t="s">
        <v>5</v>
      </c>
      <c r="H14" s="11">
        <f>'1_SCHEMA COMPLESSIVO'!D14</f>
        <v>0</v>
      </c>
      <c r="I14" s="46">
        <f>SUMIFS($D$13:$D$105,$B$13:$B$105,"Asse scientifico-tecnologico")</f>
        <v>0</v>
      </c>
      <c r="J14" s="19" t="str">
        <f t="shared" si="0"/>
        <v>OK</v>
      </c>
      <c r="K14" s="10">
        <f>'1_SCHEMA COMPLESSIVO'!H14</f>
        <v>0</v>
      </c>
      <c r="L14" s="46">
        <f>SUMIFS($E$13:$E$105,$B$13:$B$105,"Asse scientifico-tecnologico")</f>
        <v>0</v>
      </c>
      <c r="M14" s="19" t="str">
        <f t="shared" si="2"/>
        <v>OK</v>
      </c>
      <c r="N14" s="10">
        <f>'1_SCHEMA COMPLESSIVO'!L14</f>
        <v>0</v>
      </c>
      <c r="O14" s="46">
        <f>SUMIFS($F$13:$F$105,$B$13:$B$105,"Asse scientifico-tecnologico")</f>
        <v>0</v>
      </c>
      <c r="P14" s="19" t="str">
        <f t="shared" si="4"/>
        <v>OK</v>
      </c>
    </row>
    <row r="15" spans="1:16" x14ac:dyDescent="0.25">
      <c r="A15" s="14" t="s">
        <v>28</v>
      </c>
      <c r="B15" s="14" t="s">
        <v>28</v>
      </c>
      <c r="C15" s="14"/>
      <c r="D15" s="15"/>
      <c r="E15" s="15"/>
      <c r="F15" s="15"/>
      <c r="G15" s="9" t="s">
        <v>6</v>
      </c>
      <c r="H15" s="11">
        <f>'1_SCHEMA COMPLESSIVO'!D15</f>
        <v>0</v>
      </c>
      <c r="I15" s="46">
        <f>SUMIFS($D$13:$D$105,$B$13:$B$105,"Asse storico-sociale")</f>
        <v>0</v>
      </c>
      <c r="J15" s="19" t="str">
        <f t="shared" si="0"/>
        <v>OK</v>
      </c>
      <c r="K15" s="10">
        <f>'1_SCHEMA COMPLESSIVO'!H15</f>
        <v>0</v>
      </c>
      <c r="L15" s="46">
        <f>SUMIFS($E$13:$E$105,$B$13:$B$105,"Asse storico-sociale")</f>
        <v>0</v>
      </c>
      <c r="M15" s="19" t="str">
        <f t="shared" si="2"/>
        <v>OK</v>
      </c>
      <c r="N15" s="10">
        <f>'1_SCHEMA COMPLESSIVO'!L15</f>
        <v>0</v>
      </c>
      <c r="O15" s="46">
        <f>SUMIFS($F$13:$F$105,$B$13:$B$105,"Asse storico-sociale")</f>
        <v>0</v>
      </c>
      <c r="P15" s="19" t="str">
        <f t="shared" si="4"/>
        <v>OK</v>
      </c>
    </row>
    <row r="16" spans="1:16" x14ac:dyDescent="0.25">
      <c r="A16" s="14" t="s">
        <v>28</v>
      </c>
      <c r="B16" s="14" t="s">
        <v>28</v>
      </c>
      <c r="C16" s="14"/>
      <c r="D16" s="15"/>
      <c r="E16" s="15"/>
      <c r="F16" s="15"/>
      <c r="G16" s="9" t="s">
        <v>27</v>
      </c>
      <c r="H16" s="11">
        <f>'1_SCHEMA COMPLESSIVO'!D16</f>
        <v>0</v>
      </c>
      <c r="I16" s="46">
        <f>SUMIFS($D$13:$D$105,$B$13:$B$105,"Asse professionalizzante")</f>
        <v>0</v>
      </c>
      <c r="J16" s="19" t="str">
        <f t="shared" si="0"/>
        <v>OK</v>
      </c>
      <c r="K16" s="10">
        <f>'1_SCHEMA COMPLESSIVO'!H16</f>
        <v>0</v>
      </c>
      <c r="L16" s="46">
        <f>SUMIFS($E$13:$E$105,$B$13:$B$105,"Asse professionalizzante")</f>
        <v>0</v>
      </c>
      <c r="M16" s="19" t="str">
        <f t="shared" si="2"/>
        <v>OK</v>
      </c>
      <c r="N16" s="10">
        <f>'1_SCHEMA COMPLESSIVO'!L16</f>
        <v>0</v>
      </c>
      <c r="O16" s="46">
        <f>SUMIFS($F$13:$F$105,$B$13:$B$105,"Asse professionalizzante")</f>
        <v>0</v>
      </c>
      <c r="P16" s="19" t="str">
        <f t="shared" si="4"/>
        <v>OK</v>
      </c>
    </row>
    <row r="17" spans="1:16" x14ac:dyDescent="0.25">
      <c r="A17" s="14" t="s">
        <v>28</v>
      </c>
      <c r="B17" s="14" t="s">
        <v>28</v>
      </c>
      <c r="C17" s="14"/>
      <c r="D17" s="15"/>
      <c r="E17" s="15"/>
      <c r="F17" s="15"/>
      <c r="G17" s="9" t="s">
        <v>7</v>
      </c>
      <c r="H17" s="11">
        <f>'1_SCHEMA COMPLESSIVO'!D17</f>
        <v>0</v>
      </c>
      <c r="I17" s="46">
        <f>D12</f>
        <v>0</v>
      </c>
      <c r="J17" s="19" t="str">
        <f t="shared" si="0"/>
        <v>OK</v>
      </c>
      <c r="K17" s="10">
        <f>'1_SCHEMA COMPLESSIVO'!H17</f>
        <v>160</v>
      </c>
      <c r="L17" s="46">
        <f>E12</f>
        <v>160</v>
      </c>
      <c r="M17" s="19" t="str">
        <f t="shared" si="2"/>
        <v>OK</v>
      </c>
      <c r="N17" s="10">
        <f>'1_SCHEMA COMPLESSIVO'!L17</f>
        <v>240</v>
      </c>
      <c r="O17" s="46">
        <f>F12</f>
        <v>240</v>
      </c>
      <c r="P17" s="19" t="str">
        <f t="shared" si="4"/>
        <v>OK</v>
      </c>
    </row>
    <row r="18" spans="1:16" x14ac:dyDescent="0.25">
      <c r="A18" s="14" t="s">
        <v>28</v>
      </c>
      <c r="B18" s="14" t="s">
        <v>28</v>
      </c>
      <c r="C18" s="14"/>
      <c r="D18" s="15"/>
      <c r="E18" s="15"/>
      <c r="F18" s="15"/>
      <c r="G18" s="9" t="s">
        <v>16</v>
      </c>
      <c r="H18" s="11">
        <f>'1_SCHEMA COMPLESSIVO'!D18</f>
        <v>0</v>
      </c>
      <c r="I18" s="46">
        <f>SUMIFS($D$13:$D$105,$B$13:$B$105,"Laboratori di recupero e sviluppo")</f>
        <v>0</v>
      </c>
      <c r="J18" s="19" t="str">
        <f t="shared" si="0"/>
        <v>OK</v>
      </c>
      <c r="K18" s="10">
        <f>'1_SCHEMA COMPLESSIVO'!H18</f>
        <v>0</v>
      </c>
      <c r="L18" s="46">
        <f>SUMIFS($E$13:$E$105,$B$13:$B$105,"Laboratori di recupero e sviluppo")</f>
        <v>0</v>
      </c>
      <c r="M18" s="19" t="str">
        <f t="shared" si="2"/>
        <v>OK</v>
      </c>
      <c r="N18" s="10">
        <f>'1_SCHEMA COMPLESSIVO'!L18</f>
        <v>0</v>
      </c>
      <c r="O18" s="46">
        <f>SUMIFS($F$13:$F$105,$B$13:$B$105,"Laboratori di recupero e sviluppo")</f>
        <v>0</v>
      </c>
      <c r="P18" s="19" t="str">
        <f t="shared" si="4"/>
        <v>OK</v>
      </c>
    </row>
    <row r="19" spans="1:16" x14ac:dyDescent="0.25">
      <c r="A19" s="14" t="s">
        <v>28</v>
      </c>
      <c r="B19" s="14" t="s">
        <v>28</v>
      </c>
      <c r="C19" s="14"/>
      <c r="D19" s="15"/>
      <c r="E19" s="15"/>
      <c r="F19" s="15"/>
      <c r="G19" s="7" t="s">
        <v>29</v>
      </c>
      <c r="H19" s="12">
        <f>SUM(H9:H18)</f>
        <v>0</v>
      </c>
      <c r="I19" s="12">
        <f>SUM(I9:I18)</f>
        <v>0</v>
      </c>
      <c r="J19" s="20"/>
      <c r="K19" s="12">
        <f>SUM(K9:K18)</f>
        <v>160</v>
      </c>
      <c r="L19" s="12">
        <f>SUM(L9:L18)</f>
        <v>160</v>
      </c>
      <c r="M19" s="20"/>
      <c r="N19" s="12">
        <f>SUM(N9:N18)</f>
        <v>240</v>
      </c>
      <c r="O19" s="12">
        <f>SUM(O9:O18)</f>
        <v>240</v>
      </c>
      <c r="P19" s="20"/>
    </row>
    <row r="20" spans="1:16" x14ac:dyDescent="0.25">
      <c r="A20" s="14" t="s">
        <v>28</v>
      </c>
      <c r="B20" s="14" t="s">
        <v>28</v>
      </c>
      <c r="C20" s="14"/>
      <c r="D20" s="15"/>
      <c r="E20" s="15"/>
      <c r="F20" s="15"/>
    </row>
    <row r="21" spans="1:16" ht="15" customHeight="1" x14ac:dyDescent="0.25">
      <c r="A21" s="14" t="s">
        <v>28</v>
      </c>
      <c r="B21" s="14" t="s">
        <v>28</v>
      </c>
      <c r="C21" s="14"/>
      <c r="D21" s="15"/>
      <c r="E21" s="15"/>
      <c r="F21" s="15"/>
    </row>
    <row r="22" spans="1:16" x14ac:dyDescent="0.25">
      <c r="A22" s="14" t="s">
        <v>28</v>
      </c>
      <c r="B22" s="14" t="s">
        <v>28</v>
      </c>
      <c r="C22" s="14"/>
      <c r="D22" s="15"/>
      <c r="E22" s="15"/>
      <c r="F22" s="15"/>
    </row>
    <row r="23" spans="1:16" x14ac:dyDescent="0.25">
      <c r="A23" s="14" t="s">
        <v>28</v>
      </c>
      <c r="B23" s="14" t="s">
        <v>28</v>
      </c>
      <c r="C23" s="14"/>
      <c r="D23" s="15"/>
      <c r="E23" s="15"/>
      <c r="F23" s="15"/>
    </row>
    <row r="24" spans="1:16" x14ac:dyDescent="0.25">
      <c r="A24" s="14" t="s">
        <v>28</v>
      </c>
      <c r="B24" s="14" t="s">
        <v>28</v>
      </c>
      <c r="C24" s="14"/>
      <c r="D24" s="15"/>
      <c r="E24" s="15"/>
      <c r="F24" s="15"/>
    </row>
    <row r="25" spans="1:16" x14ac:dyDescent="0.25">
      <c r="A25" s="14" t="s">
        <v>28</v>
      </c>
      <c r="B25" s="14" t="s">
        <v>28</v>
      </c>
      <c r="C25" s="14"/>
      <c r="D25" s="15"/>
      <c r="E25" s="15"/>
      <c r="F25" s="15"/>
    </row>
    <row r="26" spans="1:16" x14ac:dyDescent="0.25">
      <c r="A26" s="14" t="s">
        <v>28</v>
      </c>
      <c r="B26" s="14" t="s">
        <v>28</v>
      </c>
      <c r="C26" s="14"/>
      <c r="D26" s="15"/>
      <c r="E26" s="15"/>
      <c r="F26" s="15"/>
    </row>
    <row r="27" spans="1:16" x14ac:dyDescent="0.25">
      <c r="A27" s="14" t="s">
        <v>28</v>
      </c>
      <c r="B27" s="14" t="s">
        <v>28</v>
      </c>
      <c r="C27" s="14"/>
      <c r="D27" s="15"/>
      <c r="E27" s="15"/>
      <c r="F27" s="15"/>
    </row>
    <row r="28" spans="1:16" x14ac:dyDescent="0.25">
      <c r="A28" s="14" t="s">
        <v>28</v>
      </c>
      <c r="B28" s="14" t="s">
        <v>28</v>
      </c>
      <c r="C28" s="14"/>
      <c r="D28" s="15"/>
      <c r="E28" s="15"/>
      <c r="F28" s="15"/>
    </row>
    <row r="29" spans="1:16" x14ac:dyDescent="0.25">
      <c r="A29" s="14" t="s">
        <v>28</v>
      </c>
      <c r="B29" s="14" t="s">
        <v>28</v>
      </c>
      <c r="C29" s="14"/>
      <c r="D29" s="15"/>
      <c r="E29" s="15"/>
      <c r="F29" s="15"/>
    </row>
    <row r="30" spans="1:16" x14ac:dyDescent="0.25">
      <c r="A30" s="14" t="s">
        <v>28</v>
      </c>
      <c r="B30" s="14" t="s">
        <v>28</v>
      </c>
      <c r="C30" s="14"/>
      <c r="D30" s="15"/>
      <c r="E30" s="15"/>
      <c r="F30" s="15"/>
    </row>
    <row r="31" spans="1:16" x14ac:dyDescent="0.25">
      <c r="A31" s="14" t="s">
        <v>28</v>
      </c>
      <c r="B31" s="14" t="s">
        <v>28</v>
      </c>
      <c r="C31" s="14"/>
      <c r="D31" s="15"/>
      <c r="E31" s="15"/>
      <c r="F31" s="15"/>
    </row>
    <row r="32" spans="1:16" x14ac:dyDescent="0.25">
      <c r="A32" s="14" t="s">
        <v>28</v>
      </c>
      <c r="B32" s="14" t="s">
        <v>28</v>
      </c>
      <c r="C32" s="14"/>
      <c r="D32" s="15"/>
      <c r="E32" s="15"/>
      <c r="F32" s="15"/>
    </row>
    <row r="33" spans="1:6" x14ac:dyDescent="0.25">
      <c r="A33" s="14" t="s">
        <v>28</v>
      </c>
      <c r="B33" s="14" t="s">
        <v>28</v>
      </c>
      <c r="C33" s="14"/>
      <c r="D33" s="15"/>
      <c r="E33" s="15"/>
      <c r="F33" s="15"/>
    </row>
    <row r="34" spans="1:6" x14ac:dyDescent="0.25">
      <c r="A34" s="14" t="s">
        <v>28</v>
      </c>
      <c r="B34" s="14" t="s">
        <v>28</v>
      </c>
      <c r="C34" s="14"/>
      <c r="D34" s="15"/>
      <c r="E34" s="15"/>
      <c r="F34" s="15"/>
    </row>
    <row r="35" spans="1:6" x14ac:dyDescent="0.25">
      <c r="A35" s="14" t="s">
        <v>28</v>
      </c>
      <c r="B35" s="14" t="s">
        <v>28</v>
      </c>
      <c r="C35" s="14"/>
      <c r="D35" s="15"/>
      <c r="E35" s="15"/>
      <c r="F35" s="15"/>
    </row>
    <row r="36" spans="1:6" x14ac:dyDescent="0.25">
      <c r="A36" s="14" t="s">
        <v>28</v>
      </c>
      <c r="B36" s="14" t="s">
        <v>28</v>
      </c>
      <c r="C36" s="14"/>
      <c r="D36" s="15"/>
      <c r="E36" s="15"/>
      <c r="F36" s="15"/>
    </row>
    <row r="37" spans="1:6" x14ac:dyDescent="0.25">
      <c r="A37" s="14" t="s">
        <v>28</v>
      </c>
      <c r="B37" s="14" t="s">
        <v>28</v>
      </c>
      <c r="C37" s="14"/>
      <c r="D37" s="15"/>
      <c r="E37" s="15"/>
      <c r="F37" s="15"/>
    </row>
    <row r="38" spans="1:6" x14ac:dyDescent="0.25">
      <c r="A38" s="14" t="s">
        <v>28</v>
      </c>
      <c r="B38" s="14" t="s">
        <v>28</v>
      </c>
      <c r="C38" s="14"/>
      <c r="D38" s="15"/>
      <c r="E38" s="15"/>
      <c r="F38" s="15"/>
    </row>
    <row r="39" spans="1:6" x14ac:dyDescent="0.25">
      <c r="A39" s="14" t="s">
        <v>28</v>
      </c>
      <c r="B39" s="14" t="s">
        <v>28</v>
      </c>
      <c r="C39" s="14"/>
      <c r="D39" s="15"/>
      <c r="E39" s="15"/>
      <c r="F39" s="15"/>
    </row>
    <row r="40" spans="1:6" x14ac:dyDescent="0.25">
      <c r="A40" s="14" t="s">
        <v>28</v>
      </c>
      <c r="B40" s="14" t="s">
        <v>28</v>
      </c>
      <c r="C40" s="14"/>
      <c r="D40" s="15"/>
      <c r="E40" s="15"/>
      <c r="F40" s="15"/>
    </row>
    <row r="41" spans="1:6" x14ac:dyDescent="0.25">
      <c r="A41" s="14" t="s">
        <v>28</v>
      </c>
      <c r="B41" s="14" t="s">
        <v>28</v>
      </c>
      <c r="C41" s="14"/>
      <c r="D41" s="15"/>
      <c r="E41" s="15"/>
      <c r="F41" s="15"/>
    </row>
    <row r="42" spans="1:6" x14ac:dyDescent="0.25">
      <c r="A42" s="14" t="s">
        <v>28</v>
      </c>
      <c r="B42" s="14" t="s">
        <v>28</v>
      </c>
      <c r="C42" s="14"/>
      <c r="D42" s="15"/>
      <c r="E42" s="15"/>
      <c r="F42" s="15"/>
    </row>
    <row r="43" spans="1:6" x14ac:dyDescent="0.25">
      <c r="A43" s="14" t="s">
        <v>28</v>
      </c>
      <c r="B43" s="14" t="s">
        <v>28</v>
      </c>
      <c r="C43" s="14"/>
      <c r="D43" s="15"/>
      <c r="E43" s="15"/>
      <c r="F43" s="15"/>
    </row>
    <row r="44" spans="1:6" x14ac:dyDescent="0.25">
      <c r="A44" s="14" t="s">
        <v>28</v>
      </c>
      <c r="B44" s="14" t="s">
        <v>28</v>
      </c>
      <c r="C44" s="14"/>
      <c r="D44" s="15"/>
      <c r="E44" s="15"/>
      <c r="F44" s="15"/>
    </row>
    <row r="45" spans="1:6" x14ac:dyDescent="0.25">
      <c r="A45" s="14" t="s">
        <v>28</v>
      </c>
      <c r="B45" s="14" t="s">
        <v>28</v>
      </c>
      <c r="C45" s="14"/>
      <c r="D45" s="15"/>
      <c r="E45" s="15"/>
      <c r="F45" s="15"/>
    </row>
    <row r="46" spans="1:6" x14ac:dyDescent="0.25">
      <c r="A46" s="14" t="s">
        <v>28</v>
      </c>
      <c r="B46" s="14" t="s">
        <v>28</v>
      </c>
      <c r="C46" s="14"/>
      <c r="D46" s="15"/>
      <c r="E46" s="15"/>
      <c r="F46" s="15"/>
    </row>
    <row r="47" spans="1:6" x14ac:dyDescent="0.25">
      <c r="A47" s="14" t="s">
        <v>28</v>
      </c>
      <c r="B47" s="14" t="s">
        <v>28</v>
      </c>
      <c r="C47" s="14"/>
      <c r="D47" s="15"/>
      <c r="E47" s="15"/>
      <c r="F47" s="15"/>
    </row>
    <row r="48" spans="1:6" x14ac:dyDescent="0.25">
      <c r="A48" s="14" t="s">
        <v>28</v>
      </c>
      <c r="B48" s="14" t="s">
        <v>28</v>
      </c>
      <c r="C48" s="14"/>
      <c r="D48" s="15"/>
      <c r="E48" s="15"/>
      <c r="F48" s="15"/>
    </row>
    <row r="49" spans="1:6" x14ac:dyDescent="0.25">
      <c r="A49" s="14" t="s">
        <v>28</v>
      </c>
      <c r="B49" s="14" t="s">
        <v>28</v>
      </c>
      <c r="C49" s="14"/>
      <c r="D49" s="15"/>
      <c r="E49" s="15"/>
      <c r="F49" s="15"/>
    </row>
    <row r="50" spans="1:6" x14ac:dyDescent="0.25">
      <c r="A50" s="14" t="s">
        <v>28</v>
      </c>
      <c r="B50" s="14" t="s">
        <v>28</v>
      </c>
      <c r="C50" s="14"/>
      <c r="D50" s="15"/>
      <c r="E50" s="15"/>
      <c r="F50" s="15"/>
    </row>
    <row r="51" spans="1:6" x14ac:dyDescent="0.25">
      <c r="A51" s="14" t="s">
        <v>28</v>
      </c>
      <c r="B51" s="14" t="s">
        <v>28</v>
      </c>
      <c r="C51" s="14"/>
      <c r="D51" s="15"/>
      <c r="E51" s="15"/>
      <c r="F51" s="15"/>
    </row>
    <row r="52" spans="1:6" x14ac:dyDescent="0.25">
      <c r="A52" s="14" t="s">
        <v>28</v>
      </c>
      <c r="B52" s="14" t="s">
        <v>28</v>
      </c>
      <c r="C52" s="14"/>
      <c r="D52" s="15"/>
      <c r="E52" s="15"/>
      <c r="F52" s="15"/>
    </row>
    <row r="53" spans="1:6" x14ac:dyDescent="0.25">
      <c r="A53" s="14" t="s">
        <v>28</v>
      </c>
      <c r="B53" s="14" t="s">
        <v>28</v>
      </c>
      <c r="C53" s="14"/>
      <c r="D53" s="15"/>
      <c r="E53" s="15"/>
      <c r="F53" s="15"/>
    </row>
    <row r="54" spans="1:6" x14ac:dyDescent="0.25">
      <c r="A54" s="14" t="s">
        <v>28</v>
      </c>
      <c r="B54" s="14" t="s">
        <v>28</v>
      </c>
      <c r="C54" s="14"/>
      <c r="D54" s="15"/>
      <c r="E54" s="15"/>
      <c r="F54" s="15"/>
    </row>
    <row r="55" spans="1:6" x14ac:dyDescent="0.25">
      <c r="A55" s="14" t="s">
        <v>28</v>
      </c>
      <c r="B55" s="14" t="s">
        <v>28</v>
      </c>
      <c r="C55" s="14"/>
      <c r="D55" s="15"/>
      <c r="E55" s="15"/>
      <c r="F55" s="15"/>
    </row>
    <row r="56" spans="1:6" x14ac:dyDescent="0.25">
      <c r="A56" s="14" t="s">
        <v>28</v>
      </c>
      <c r="B56" s="14" t="s">
        <v>28</v>
      </c>
      <c r="C56" s="14"/>
      <c r="D56" s="15"/>
      <c r="E56" s="15"/>
      <c r="F56" s="15"/>
    </row>
    <row r="57" spans="1:6" x14ac:dyDescent="0.25">
      <c r="A57" s="14" t="s">
        <v>28</v>
      </c>
      <c r="B57" s="14" t="s">
        <v>28</v>
      </c>
      <c r="C57" s="14"/>
      <c r="D57" s="15"/>
      <c r="E57" s="15"/>
      <c r="F57" s="15"/>
    </row>
    <row r="58" spans="1:6" x14ac:dyDescent="0.25">
      <c r="A58" s="14" t="s">
        <v>28</v>
      </c>
      <c r="B58" s="14" t="s">
        <v>28</v>
      </c>
      <c r="C58" s="14"/>
      <c r="D58" s="15"/>
      <c r="E58" s="15"/>
      <c r="F58" s="15"/>
    </row>
    <row r="59" spans="1:6" x14ac:dyDescent="0.25">
      <c r="A59" s="14" t="s">
        <v>28</v>
      </c>
      <c r="B59" s="14" t="s">
        <v>28</v>
      </c>
      <c r="C59" s="14"/>
      <c r="D59" s="15"/>
      <c r="E59" s="15"/>
      <c r="F59" s="15"/>
    </row>
    <row r="60" spans="1:6" x14ac:dyDescent="0.25">
      <c r="A60" s="14" t="s">
        <v>28</v>
      </c>
      <c r="B60" s="14" t="s">
        <v>28</v>
      </c>
      <c r="C60" s="14"/>
      <c r="D60" s="15"/>
      <c r="E60" s="15"/>
      <c r="F60" s="15"/>
    </row>
    <row r="61" spans="1:6" x14ac:dyDescent="0.25">
      <c r="A61" s="14" t="s">
        <v>28</v>
      </c>
      <c r="B61" s="14" t="s">
        <v>28</v>
      </c>
      <c r="C61" s="14"/>
      <c r="D61" s="15"/>
      <c r="E61" s="15"/>
      <c r="F61" s="15"/>
    </row>
    <row r="62" spans="1:6" x14ac:dyDescent="0.25">
      <c r="A62" s="14" t="s">
        <v>28</v>
      </c>
      <c r="B62" s="14" t="s">
        <v>28</v>
      </c>
      <c r="C62" s="14"/>
      <c r="D62" s="15"/>
      <c r="E62" s="15"/>
      <c r="F62" s="15"/>
    </row>
    <row r="63" spans="1:6" x14ac:dyDescent="0.25">
      <c r="A63" s="14" t="s">
        <v>28</v>
      </c>
      <c r="B63" s="14" t="s">
        <v>28</v>
      </c>
      <c r="C63" s="14"/>
      <c r="D63" s="15"/>
      <c r="E63" s="15"/>
      <c r="F63" s="15"/>
    </row>
    <row r="64" spans="1:6" x14ac:dyDescent="0.25">
      <c r="A64" s="14" t="s">
        <v>28</v>
      </c>
      <c r="B64" s="14" t="s">
        <v>28</v>
      </c>
      <c r="C64" s="14"/>
      <c r="D64" s="15"/>
      <c r="E64" s="15"/>
      <c r="F64" s="15"/>
    </row>
    <row r="65" spans="1:6" x14ac:dyDescent="0.25">
      <c r="A65" s="14" t="s">
        <v>28</v>
      </c>
      <c r="B65" s="14" t="s">
        <v>28</v>
      </c>
      <c r="C65" s="14"/>
      <c r="D65" s="15"/>
      <c r="E65" s="15"/>
      <c r="F65" s="15"/>
    </row>
    <row r="66" spans="1:6" x14ac:dyDescent="0.25">
      <c r="A66" s="14" t="s">
        <v>28</v>
      </c>
      <c r="B66" s="14" t="s">
        <v>28</v>
      </c>
      <c r="C66" s="14"/>
      <c r="D66" s="15"/>
      <c r="E66" s="15"/>
      <c r="F66" s="15"/>
    </row>
    <row r="67" spans="1:6" x14ac:dyDescent="0.25">
      <c r="A67" s="14" t="s">
        <v>28</v>
      </c>
      <c r="B67" s="14" t="s">
        <v>28</v>
      </c>
      <c r="C67" s="14"/>
      <c r="D67" s="15"/>
      <c r="E67" s="15"/>
      <c r="F67" s="15"/>
    </row>
    <row r="68" spans="1:6" x14ac:dyDescent="0.25">
      <c r="A68" s="14" t="s">
        <v>28</v>
      </c>
      <c r="B68" s="14" t="s">
        <v>28</v>
      </c>
      <c r="C68" s="14"/>
      <c r="D68" s="15"/>
      <c r="E68" s="15"/>
      <c r="F68" s="15"/>
    </row>
    <row r="69" spans="1:6" x14ac:dyDescent="0.25">
      <c r="A69" s="14" t="s">
        <v>28</v>
      </c>
      <c r="B69" s="14" t="s">
        <v>28</v>
      </c>
      <c r="C69" s="14"/>
      <c r="D69" s="15"/>
      <c r="E69" s="15"/>
      <c r="F69" s="15"/>
    </row>
    <row r="70" spans="1:6" x14ac:dyDescent="0.25">
      <c r="A70" s="14" t="s">
        <v>28</v>
      </c>
      <c r="B70" s="14" t="s">
        <v>28</v>
      </c>
      <c r="C70" s="14"/>
      <c r="D70" s="15"/>
      <c r="E70" s="15"/>
      <c r="F70" s="15"/>
    </row>
    <row r="71" spans="1:6" x14ac:dyDescent="0.25">
      <c r="A71" s="14" t="s">
        <v>28</v>
      </c>
      <c r="B71" s="14" t="s">
        <v>28</v>
      </c>
      <c r="C71" s="14"/>
      <c r="D71" s="15"/>
      <c r="E71" s="15"/>
      <c r="F71" s="15"/>
    </row>
    <row r="72" spans="1:6" x14ac:dyDescent="0.25">
      <c r="A72" s="14" t="s">
        <v>28</v>
      </c>
      <c r="B72" s="14" t="s">
        <v>28</v>
      </c>
      <c r="C72" s="14"/>
      <c r="D72" s="15"/>
      <c r="E72" s="15"/>
      <c r="F72" s="15"/>
    </row>
    <row r="73" spans="1:6" x14ac:dyDescent="0.25">
      <c r="A73" s="14" t="s">
        <v>28</v>
      </c>
      <c r="B73" s="14" t="s">
        <v>28</v>
      </c>
      <c r="C73" s="14"/>
      <c r="D73" s="15"/>
      <c r="E73" s="15"/>
      <c r="F73" s="15"/>
    </row>
    <row r="74" spans="1:6" x14ac:dyDescent="0.25">
      <c r="A74" s="14" t="s">
        <v>28</v>
      </c>
      <c r="B74" s="14" t="s">
        <v>28</v>
      </c>
      <c r="C74" s="14"/>
      <c r="D74" s="15"/>
      <c r="E74" s="15"/>
      <c r="F74" s="15"/>
    </row>
    <row r="75" spans="1:6" x14ac:dyDescent="0.25">
      <c r="A75" s="14" t="s">
        <v>28</v>
      </c>
      <c r="B75" s="14" t="s">
        <v>28</v>
      </c>
      <c r="C75" s="14"/>
      <c r="D75" s="15"/>
      <c r="E75" s="15"/>
      <c r="F75" s="15"/>
    </row>
    <row r="76" spans="1:6" x14ac:dyDescent="0.25">
      <c r="A76" s="14" t="s">
        <v>28</v>
      </c>
      <c r="B76" s="14" t="s">
        <v>28</v>
      </c>
      <c r="C76" s="14"/>
      <c r="D76" s="15"/>
      <c r="E76" s="15"/>
      <c r="F76" s="15"/>
    </row>
    <row r="77" spans="1:6" x14ac:dyDescent="0.25">
      <c r="A77" s="14" t="s">
        <v>28</v>
      </c>
      <c r="B77" s="14" t="s">
        <v>28</v>
      </c>
      <c r="C77" s="14"/>
      <c r="D77" s="15"/>
      <c r="E77" s="15"/>
      <c r="F77" s="15"/>
    </row>
    <row r="78" spans="1:6" x14ac:dyDescent="0.25">
      <c r="A78" s="14" t="s">
        <v>28</v>
      </c>
      <c r="B78" s="14" t="s">
        <v>28</v>
      </c>
      <c r="C78" s="14"/>
      <c r="D78" s="15"/>
      <c r="E78" s="15"/>
      <c r="F78" s="15"/>
    </row>
    <row r="79" spans="1:6" x14ac:dyDescent="0.25">
      <c r="A79" s="14" t="s">
        <v>28</v>
      </c>
      <c r="B79" s="14" t="s">
        <v>28</v>
      </c>
      <c r="C79" s="14"/>
      <c r="D79" s="15"/>
      <c r="E79" s="15"/>
      <c r="F79" s="15"/>
    </row>
    <row r="80" spans="1:6" x14ac:dyDescent="0.25">
      <c r="A80" s="14" t="s">
        <v>28</v>
      </c>
      <c r="B80" s="14" t="s">
        <v>28</v>
      </c>
      <c r="C80" s="14"/>
      <c r="D80" s="15"/>
      <c r="E80" s="15"/>
      <c r="F80" s="15"/>
    </row>
    <row r="81" spans="1:6" x14ac:dyDescent="0.25">
      <c r="A81" s="14" t="s">
        <v>28</v>
      </c>
      <c r="B81" s="14" t="s">
        <v>28</v>
      </c>
      <c r="C81" s="14"/>
      <c r="D81" s="15"/>
      <c r="E81" s="15"/>
      <c r="F81" s="15"/>
    </row>
    <row r="82" spans="1:6" x14ac:dyDescent="0.25">
      <c r="A82" s="14" t="s">
        <v>28</v>
      </c>
      <c r="B82" s="14" t="s">
        <v>28</v>
      </c>
      <c r="C82" s="14"/>
      <c r="D82" s="15"/>
      <c r="E82" s="15"/>
      <c r="F82" s="15"/>
    </row>
    <row r="83" spans="1:6" x14ac:dyDescent="0.25">
      <c r="A83" s="14" t="s">
        <v>28</v>
      </c>
      <c r="B83" s="14" t="s">
        <v>28</v>
      </c>
      <c r="C83" s="14"/>
      <c r="D83" s="15"/>
      <c r="E83" s="15"/>
      <c r="F83" s="15"/>
    </row>
    <row r="84" spans="1:6" x14ac:dyDescent="0.25">
      <c r="A84" s="14" t="s">
        <v>28</v>
      </c>
      <c r="B84" s="14" t="s">
        <v>28</v>
      </c>
      <c r="C84" s="14"/>
      <c r="D84" s="15"/>
      <c r="E84" s="15"/>
      <c r="F84" s="15"/>
    </row>
    <row r="85" spans="1:6" x14ac:dyDescent="0.25">
      <c r="A85" s="14" t="s">
        <v>28</v>
      </c>
      <c r="B85" s="14" t="s">
        <v>28</v>
      </c>
      <c r="C85" s="14"/>
      <c r="D85" s="15"/>
      <c r="E85" s="15"/>
      <c r="F85" s="15"/>
    </row>
    <row r="86" spans="1:6" x14ac:dyDescent="0.25">
      <c r="A86" s="14" t="s">
        <v>28</v>
      </c>
      <c r="B86" s="14" t="s">
        <v>28</v>
      </c>
      <c r="C86" s="14"/>
      <c r="D86" s="15"/>
      <c r="E86" s="15"/>
      <c r="F86" s="15"/>
    </row>
    <row r="87" spans="1:6" x14ac:dyDescent="0.25">
      <c r="A87" s="14" t="s">
        <v>28</v>
      </c>
      <c r="B87" s="14" t="s">
        <v>28</v>
      </c>
      <c r="C87" s="14"/>
      <c r="D87" s="15"/>
      <c r="E87" s="15"/>
      <c r="F87" s="15"/>
    </row>
    <row r="88" spans="1:6" x14ac:dyDescent="0.25">
      <c r="A88" s="14" t="s">
        <v>28</v>
      </c>
      <c r="B88" s="14" t="s">
        <v>28</v>
      </c>
      <c r="C88" s="14"/>
      <c r="D88" s="15"/>
      <c r="E88" s="15"/>
      <c r="F88" s="15"/>
    </row>
    <row r="89" spans="1:6" x14ac:dyDescent="0.25">
      <c r="A89" s="14" t="s">
        <v>28</v>
      </c>
      <c r="B89" s="14" t="s">
        <v>28</v>
      </c>
      <c r="C89" s="14"/>
      <c r="D89" s="15"/>
      <c r="E89" s="15"/>
      <c r="F89" s="15"/>
    </row>
    <row r="90" spans="1:6" x14ac:dyDescent="0.25">
      <c r="A90" s="14" t="s">
        <v>28</v>
      </c>
      <c r="B90" s="14" t="s">
        <v>28</v>
      </c>
      <c r="C90" s="14"/>
      <c r="D90" s="15"/>
      <c r="E90" s="15"/>
      <c r="F90" s="15"/>
    </row>
    <row r="91" spans="1:6" x14ac:dyDescent="0.25">
      <c r="A91" s="14" t="s">
        <v>28</v>
      </c>
      <c r="B91" s="14" t="s">
        <v>28</v>
      </c>
      <c r="C91" s="14"/>
      <c r="D91" s="15"/>
      <c r="E91" s="15"/>
      <c r="F91" s="15"/>
    </row>
    <row r="92" spans="1:6" x14ac:dyDescent="0.25">
      <c r="A92" s="14" t="s">
        <v>28</v>
      </c>
      <c r="B92" s="14" t="s">
        <v>28</v>
      </c>
      <c r="C92" s="14"/>
      <c r="D92" s="15"/>
      <c r="E92" s="15"/>
      <c r="F92" s="15"/>
    </row>
    <row r="93" spans="1:6" x14ac:dyDescent="0.25">
      <c r="A93" s="14" t="s">
        <v>28</v>
      </c>
      <c r="B93" s="14" t="s">
        <v>28</v>
      </c>
      <c r="C93" s="14"/>
      <c r="D93" s="15"/>
      <c r="E93" s="15"/>
      <c r="F93" s="15"/>
    </row>
    <row r="94" spans="1:6" x14ac:dyDescent="0.25">
      <c r="A94" s="14" t="s">
        <v>28</v>
      </c>
      <c r="B94" s="14" t="s">
        <v>28</v>
      </c>
      <c r="C94" s="14"/>
      <c r="D94" s="15"/>
      <c r="E94" s="15"/>
      <c r="F94" s="15"/>
    </row>
    <row r="95" spans="1:6" x14ac:dyDescent="0.25">
      <c r="A95" s="14" t="s">
        <v>28</v>
      </c>
      <c r="B95" s="14" t="s">
        <v>28</v>
      </c>
      <c r="C95" s="14"/>
      <c r="D95" s="15"/>
      <c r="E95" s="15"/>
      <c r="F95" s="15"/>
    </row>
    <row r="96" spans="1:6" x14ac:dyDescent="0.25">
      <c r="A96" s="14" t="s">
        <v>28</v>
      </c>
      <c r="B96" s="14" t="s">
        <v>28</v>
      </c>
      <c r="C96" s="14"/>
      <c r="D96" s="15"/>
      <c r="E96" s="15"/>
      <c r="F96" s="15"/>
    </row>
    <row r="97" spans="1:6" x14ac:dyDescent="0.25">
      <c r="A97" s="14" t="s">
        <v>28</v>
      </c>
      <c r="B97" s="14" t="s">
        <v>28</v>
      </c>
      <c r="C97" s="14"/>
      <c r="D97" s="15"/>
      <c r="E97" s="15"/>
      <c r="F97" s="15"/>
    </row>
    <row r="98" spans="1:6" x14ac:dyDescent="0.25">
      <c r="A98" s="14" t="s">
        <v>28</v>
      </c>
      <c r="B98" s="14" t="s">
        <v>28</v>
      </c>
      <c r="C98" s="14"/>
      <c r="D98" s="15"/>
      <c r="E98" s="15"/>
      <c r="F98" s="15"/>
    </row>
    <row r="99" spans="1:6" x14ac:dyDescent="0.25">
      <c r="A99" s="14" t="s">
        <v>28</v>
      </c>
      <c r="B99" s="14" t="s">
        <v>28</v>
      </c>
      <c r="C99" s="14"/>
      <c r="D99" s="15"/>
      <c r="E99" s="15"/>
      <c r="F99" s="15"/>
    </row>
    <row r="100" spans="1:6" x14ac:dyDescent="0.25">
      <c r="A100" s="14" t="s">
        <v>28</v>
      </c>
      <c r="B100" s="14" t="s">
        <v>28</v>
      </c>
      <c r="C100" s="14"/>
      <c r="D100" s="15"/>
      <c r="E100" s="15"/>
      <c r="F100" s="15"/>
    </row>
    <row r="101" spans="1:6" x14ac:dyDescent="0.25">
      <c r="A101" s="14" t="s">
        <v>28</v>
      </c>
      <c r="B101" s="14" t="s">
        <v>28</v>
      </c>
      <c r="C101" s="14"/>
      <c r="D101" s="15"/>
      <c r="E101" s="15"/>
      <c r="F101" s="15"/>
    </row>
    <row r="102" spans="1:6" x14ac:dyDescent="0.25">
      <c r="A102" s="14" t="s">
        <v>28</v>
      </c>
      <c r="B102" s="14" t="s">
        <v>28</v>
      </c>
      <c r="C102" s="14"/>
      <c r="D102" s="15"/>
      <c r="E102" s="15"/>
      <c r="F102" s="15"/>
    </row>
    <row r="103" spans="1:6" x14ac:dyDescent="0.25">
      <c r="A103" s="14" t="s">
        <v>28</v>
      </c>
      <c r="B103" s="14" t="s">
        <v>28</v>
      </c>
      <c r="C103" s="14"/>
      <c r="D103" s="15"/>
      <c r="E103" s="15"/>
      <c r="F103" s="15"/>
    </row>
    <row r="104" spans="1:6" x14ac:dyDescent="0.25">
      <c r="A104" s="14" t="s">
        <v>28</v>
      </c>
      <c r="B104" s="14" t="s">
        <v>28</v>
      </c>
      <c r="C104" s="14"/>
      <c r="D104" s="15"/>
      <c r="E104" s="15"/>
      <c r="F104" s="15"/>
    </row>
    <row r="105" spans="1:6" x14ac:dyDescent="0.25">
      <c r="A105" s="14" t="s">
        <v>28</v>
      </c>
      <c r="B105" s="14" t="s">
        <v>28</v>
      </c>
      <c r="C105" s="14"/>
      <c r="D105" s="15"/>
      <c r="E105" s="15"/>
      <c r="F105" s="15"/>
    </row>
  </sheetData>
  <sheetProtection password="DC01" sheet="1" objects="1" scenarios="1" selectLockedCells="1"/>
  <mergeCells count="16">
    <mergeCell ref="G7:G8"/>
    <mergeCell ref="G4:N4"/>
    <mergeCell ref="G5:N5"/>
    <mergeCell ref="A1:P1"/>
    <mergeCell ref="A7:C7"/>
    <mergeCell ref="A3:F3"/>
    <mergeCell ref="H7:J7"/>
    <mergeCell ref="K7:M7"/>
    <mergeCell ref="N7:P7"/>
    <mergeCell ref="D7:F7"/>
    <mergeCell ref="A4:B4"/>
    <mergeCell ref="A5:B5"/>
    <mergeCell ref="C4:F4"/>
    <mergeCell ref="C5:F5"/>
    <mergeCell ref="A6:B6"/>
    <mergeCell ref="C6:F6"/>
  </mergeCells>
  <conditionalFormatting sqref="J9:J18 M9:M18 P9:P18">
    <cfRule type="cellIs" dxfId="0" priority="3" operator="equal">
      <formula>"Verifica i dati"</formula>
    </cfRule>
  </conditionalFormatting>
  <dataValidations count="2">
    <dataValidation type="list" allowBlank="1" showInputMessage="1" showErrorMessage="1" sqref="A13:A105">
      <formula1>"Seleziona da elenco, Competenze di base, Competenze professionali, LARSA,"</formula1>
    </dataValidation>
    <dataValidation type="list" allowBlank="1" showInputMessage="1" showErrorMessage="1" sqref="B13:B105">
      <formula1>"Seleziona da elenco, Asse dei linguaggi, Asse matematico, Asse scientifico-tecnologico,Asse storico-sociale, Asse professionalizzante, Laboratori di recupero e sviluppo,"</formula1>
    </dataValidation>
  </dataValidations>
  <pageMargins left="0.19685039370078741" right="0.19685039370078741" top="0.9055118110236221" bottom="0.43307086614173229" header="0.23622047244094491" footer="0.31496062992125984"/>
  <pageSetup paperSize="9" scale="60" orientation="landscape" r:id="rId1"/>
  <headerFooter>
    <oddHeader>&amp;L&amp;G&amp;C
PO FPO FSE Abruzzo 2014-2020
Piano Operativo 2016-2018
Rilancio della IeFP e sistema duale
Ministero del Lavoro, della Salute e delle Politiche Sociali
Fondo art. 68, L. 144/99 e ss.mm. e ii&amp;R
Allegato A2 - Foglio 2</oddHeader>
  </headerFooter>
  <ignoredErrors>
    <ignoredError sqref="D9 D10:F11 C4:C6" unlocked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1_SCHEMA COMPLESSIVO</vt:lpstr>
      <vt:lpstr>2_DETTAGLIO SCHEMA COMPLESSIVO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Santina Sorrenti</cp:lastModifiedBy>
  <cp:lastPrinted>2016-12-15T12:30:05Z</cp:lastPrinted>
  <dcterms:created xsi:type="dcterms:W3CDTF">2016-10-24T14:54:08Z</dcterms:created>
  <dcterms:modified xsi:type="dcterms:W3CDTF">2016-12-15T12:30:14Z</dcterms:modified>
</cp:coreProperties>
</file>