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5340" activeTab="1"/>
  </bookViews>
  <sheets>
    <sheet name="All.II a_Piano econ. dettagl. " sheetId="4" r:id="rId1"/>
    <sheet name="All. II b_Piano econ. generale" sheetId="2" r:id="rId2"/>
  </sheets>
  <definedNames>
    <definedName name="_ftn1" localSheetId="0">'All.II a_Piano econ. dettagl. '!#REF!</definedName>
    <definedName name="_ftn1">#REF!</definedName>
    <definedName name="_ftnref1" localSheetId="0">'All.II a_Piano econ. dettagl. '!#REF!</definedName>
    <definedName name="_ftnref1">#REF!</definedName>
    <definedName name="_xlnm.Print_Area" localSheetId="1">'All. II b_Piano econ. generale'!$A$1:$M$36</definedName>
    <definedName name="_xlnm.Print_Area" localSheetId="0">'All.II a_Piano econ. dettagl. '!$A$1:$H$42</definedName>
    <definedName name="_xlnm.Print_Titles" localSheetId="0">'All.II a_Piano econ. dettagl. '!$13:$13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J23" i="2" s="1"/>
  <c r="H25" i="2"/>
  <c r="J25" i="2" s="1"/>
  <c r="I25" i="2"/>
  <c r="H26" i="2"/>
  <c r="J26" i="2" s="1"/>
  <c r="H27" i="2"/>
  <c r="J27" i="2" s="1"/>
  <c r="H28" i="2"/>
  <c r="J28" i="2" s="1"/>
  <c r="H22" i="2"/>
  <c r="I22" i="2" s="1"/>
  <c r="I27" i="2" l="1"/>
  <c r="K27" i="2" s="1"/>
  <c r="I28" i="2"/>
  <c r="I26" i="2"/>
  <c r="K26" i="2" s="1"/>
  <c r="I23" i="2"/>
  <c r="K23" i="2" s="1"/>
  <c r="K28" i="2"/>
  <c r="K25" i="2"/>
  <c r="J22" i="2"/>
  <c r="K22" i="2" s="1"/>
  <c r="O29" i="2"/>
  <c r="C26" i="2" l="1"/>
  <c r="C27" i="2"/>
  <c r="C28" i="2"/>
  <c r="C25" i="2"/>
  <c r="B26" i="2"/>
  <c r="B27" i="2"/>
  <c r="B28" i="2"/>
  <c r="B25" i="2"/>
  <c r="C41" i="4"/>
  <c r="D41" i="4" s="1"/>
  <c r="C34" i="4"/>
  <c r="C31" i="4"/>
  <c r="C26" i="4"/>
  <c r="C23" i="4"/>
  <c r="C20" i="4"/>
  <c r="C17" i="4"/>
  <c r="C27" i="4" s="1"/>
  <c r="C35" i="4" l="1"/>
  <c r="D35" i="4" s="1"/>
  <c r="C23" i="2" s="1"/>
  <c r="D27" i="4"/>
  <c r="C22" i="2" s="1"/>
  <c r="C42" i="4" l="1"/>
  <c r="D42" i="4"/>
  <c r="M29" i="2" l="1"/>
  <c r="C32" i="2" s="1"/>
  <c r="L26" i="2" l="1"/>
  <c r="L25" i="2" l="1"/>
  <c r="L28" i="2"/>
  <c r="L27" i="2"/>
  <c r="L22" i="2" l="1"/>
  <c r="C29" i="2"/>
  <c r="L23" i="2" l="1"/>
  <c r="L29" i="2" s="1"/>
  <c r="P29" i="2" s="1"/>
  <c r="E29" i="2"/>
  <c r="F29" i="2" s="1"/>
  <c r="Q29" i="2" l="1"/>
  <c r="D32" i="2"/>
  <c r="F25" i="2"/>
  <c r="F22" i="2"/>
  <c r="C31" i="2"/>
  <c r="C33" i="2" s="1"/>
  <c r="F23" i="2"/>
  <c r="G23" i="2" s="1"/>
  <c r="F27" i="2"/>
  <c r="F26" i="2"/>
  <c r="F28" i="2"/>
  <c r="K30" i="2" l="1"/>
  <c r="G24" i="2"/>
</calcChain>
</file>

<file path=xl/sharedStrings.xml><?xml version="1.0" encoding="utf-8"?>
<sst xmlns="http://schemas.openxmlformats.org/spreadsheetml/2006/main" count="82" uniqueCount="73">
  <si>
    <t>Totale impianti</t>
  </si>
  <si>
    <t>Totale opere impiantistiche</t>
  </si>
  <si>
    <t>Importo preventivo (€)</t>
  </si>
  <si>
    <t>Nominativo fornitore</t>
  </si>
  <si>
    <t>Totale opere edili</t>
  </si>
  <si>
    <t>totale per Voce di spesa</t>
  </si>
  <si>
    <t>totali</t>
  </si>
  <si>
    <t>SPESE AMMISSIBILI</t>
  </si>
  <si>
    <t>Spesa ammissibile</t>
  </si>
  <si>
    <t>Contributo richiesto</t>
  </si>
  <si>
    <t>%</t>
  </si>
  <si>
    <t>Massimali di spesa</t>
  </si>
  <si>
    <t>max 20% del totale spese ammissibili</t>
  </si>
  <si>
    <t>Denominazione Impresa</t>
  </si>
  <si>
    <t>Titolo intervento</t>
  </si>
  <si>
    <t>lett.a)</t>
  </si>
  <si>
    <t>lett.b)</t>
  </si>
  <si>
    <t>lett. c)</t>
  </si>
  <si>
    <t xml:space="preserve">Opere edili ed impiantistiche </t>
  </si>
  <si>
    <t xml:space="preserve">Cofinanziamento privato </t>
  </si>
  <si>
    <t>Data</t>
  </si>
  <si>
    <t>POR FESR Abruzzo 2014-2020  ASSE IV – Promozione di un’economia a basse emissioni di carbonio - Linea di azione 4.2.1</t>
  </si>
  <si>
    <t>Intensità max di aiuto</t>
  </si>
  <si>
    <t>Zona assistita 107.3 lett. c</t>
  </si>
  <si>
    <t>Timbro e Firma del legale rappresentante</t>
  </si>
  <si>
    <t xml:space="preserve">Dipartimento Sviluppo Economico, Politiche del Lavoro, Istruzione, Ricerca e Università </t>
  </si>
  <si>
    <t>Servizio Competitività e Attrazione degli Investimenti - DPG015</t>
  </si>
  <si>
    <t>rif. Preventivo/computo allegato</t>
  </si>
  <si>
    <t>POR FESR Abruzzo 2014-2020  
ASSE IV – Promozione di un’economia a basse emissioni di carbonio - Linea di azione 4.2.1</t>
  </si>
  <si>
    <t>Dipartimento Sviluppo Economico, Politiche del Lavoro, Istruzione, Ricerca e Università  - Servizio Competitività e Attrazione degli Investimenti - DPG015</t>
  </si>
  <si>
    <r>
      <t>(</t>
    </r>
    <r>
      <rPr>
        <i/>
        <sz val="10"/>
        <rFont val="Calibri"/>
        <family val="2"/>
        <scheme val="minor"/>
      </rPr>
      <t>aggiungere righe se necessario</t>
    </r>
    <r>
      <rPr>
        <sz val="10"/>
        <rFont val="Calibri"/>
        <family val="2"/>
        <scheme val="minor"/>
      </rPr>
      <t>)</t>
    </r>
  </si>
  <si>
    <r>
      <t>Impianti (</t>
    </r>
    <r>
      <rPr>
        <i/>
        <sz val="10"/>
        <rFont val="Calibri"/>
        <family val="2"/>
        <scheme val="minor"/>
      </rPr>
      <t>descrizione dei singoli impianti</t>
    </r>
    <r>
      <rPr>
        <sz val="10"/>
        <rFont val="Calibri"/>
        <family val="2"/>
        <scheme val="minor"/>
      </rPr>
      <t>)</t>
    </r>
  </si>
  <si>
    <r>
      <t xml:space="preserve">Opere edili </t>
    </r>
    <r>
      <rPr>
        <i/>
        <sz val="10"/>
        <rFont val="Calibri"/>
        <family val="2"/>
        <scheme val="minor"/>
      </rPr>
      <t>(descrizione delle singole opere edili)</t>
    </r>
  </si>
  <si>
    <r>
      <t xml:space="preserve">Opere impiantistiche </t>
    </r>
    <r>
      <rPr>
        <i/>
        <sz val="10"/>
        <rFont val="Calibri"/>
        <family val="2"/>
        <scheme val="minor"/>
      </rPr>
      <t>(descrizione delle singole opere impiantistiche)</t>
    </r>
  </si>
  <si>
    <t>TOTALE VOCE a)</t>
  </si>
  <si>
    <t>TOTALE VOCE b)</t>
  </si>
  <si>
    <t xml:space="preserve">b) Opere edili ed impiantistiche </t>
  </si>
  <si>
    <t>NOTE</t>
  </si>
  <si>
    <t>COMPILARE E SELEZIONARE LE SOLE CELLE GRIGIE</t>
  </si>
  <si>
    <t>Importo effettivo come risultante da preventivi di spesa (all. II a)</t>
  </si>
  <si>
    <t>PIANO ECONOMICO DI DETTAGLIO</t>
  </si>
  <si>
    <t>PIANO ECONOMICO GENERALE</t>
  </si>
  <si>
    <t>Ammontare max contributo pubblico richiedibile</t>
  </si>
  <si>
    <t>Verifica superamento massimali di spesa</t>
  </si>
  <si>
    <r>
      <t xml:space="preserve">VOCE DI SPESA 
 </t>
    </r>
    <r>
      <rPr>
        <sz val="10"/>
        <rFont val="Calibri"/>
        <family val="2"/>
        <scheme val="minor"/>
      </rPr>
      <t>(art. 8 “Spese Ammissibili” dell’Avviso)</t>
    </r>
  </si>
  <si>
    <t>Sede dell'unità operativa (Comune)</t>
  </si>
  <si>
    <t>Ammontare contributo richiesto</t>
  </si>
  <si>
    <t>c) Spese tecniche - amministrative</t>
  </si>
  <si>
    <t>c1) A.P.E.</t>
  </si>
  <si>
    <t>c2) Perizia tecnica giurata</t>
  </si>
  <si>
    <t>c3) Perizia tecnica giurata  per raggiungimento obiettivi dichiarati</t>
  </si>
  <si>
    <t>c4) Polizza fideiussoria per anticipazione</t>
  </si>
  <si>
    <t>max 10%  del tot. spese ammissibili e max € 7.000,00</t>
  </si>
  <si>
    <t>Spese tecniche:</t>
  </si>
  <si>
    <t>Linea di intervento</t>
  </si>
  <si>
    <t xml:space="preserve">Dimensione dell'impresa </t>
  </si>
  <si>
    <t>calcoli</t>
  </si>
  <si>
    <t>linea</t>
  </si>
  <si>
    <t>ctrl 1</t>
  </si>
  <si>
    <t>ctrl 2</t>
  </si>
  <si>
    <t>a) Macchinari, impianti e attrezzature varie</t>
  </si>
  <si>
    <r>
      <t>Sistemi vari (</t>
    </r>
    <r>
      <rPr>
        <i/>
        <sz val="10"/>
        <rFont val="Calibri"/>
        <family val="2"/>
        <scheme val="minor"/>
      </rPr>
      <t>descrizione dei singoli sistemi</t>
    </r>
    <r>
      <rPr>
        <sz val="10"/>
        <rFont val="Calibri"/>
        <family val="2"/>
        <scheme val="minor"/>
      </rPr>
      <t>)</t>
    </r>
  </si>
  <si>
    <t>Totale sistemi</t>
  </si>
  <si>
    <r>
      <t>Componenti vari (</t>
    </r>
    <r>
      <rPr>
        <i/>
        <sz val="10"/>
        <rFont val="Calibri"/>
        <family val="2"/>
        <scheme val="minor"/>
      </rPr>
      <t>descrizione dei singoli componenti</t>
    </r>
    <r>
      <rPr>
        <sz val="10"/>
        <rFont val="Calibri"/>
        <family val="2"/>
        <scheme val="minor"/>
      </rPr>
      <t>)</t>
    </r>
  </si>
  <si>
    <t>Totale componenti</t>
  </si>
  <si>
    <t>Programmi informatici specifici (descrizione dei singoli programmi)</t>
  </si>
  <si>
    <t>Totale programmi informatici</t>
  </si>
  <si>
    <t>TOTALE VOCE c)</t>
  </si>
  <si>
    <t>Linea 1 - 2 - 3</t>
  </si>
  <si>
    <t>Selezionare</t>
  </si>
  <si>
    <t xml:space="preserve"> Impianti  e componenti</t>
  </si>
  <si>
    <t>Media impresa</t>
  </si>
  <si>
    <t>Linea 3 - FER art. 41 lett.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</si>
</sst>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[$€-410]_-;\-* #,##0.00\ [$€-410]_-;_-* &quot;-&quot;??\ [$€-410]_-;_-@_-"/>
    <numFmt numFmtId="165" formatCode="&quot;€&quot;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BBB59"/>
      </left>
      <right/>
      <top style="medium">
        <color rgb="FF9BBB59"/>
      </top>
      <bottom/>
      <diagonal/>
    </border>
    <border>
      <left/>
      <right style="medium">
        <color rgb="FF9BBB59"/>
      </right>
      <top style="medium">
        <color rgb="FF9BBB59"/>
      </top>
      <bottom/>
      <diagonal/>
    </border>
    <border>
      <left style="medium">
        <color rgb="FF9BBB59"/>
      </left>
      <right/>
      <top/>
      <bottom/>
      <diagonal/>
    </border>
    <border>
      <left/>
      <right style="medium">
        <color rgb="FF9BBB59"/>
      </right>
      <top/>
      <bottom/>
      <diagonal/>
    </border>
    <border>
      <left style="medium">
        <color rgb="FF9BBB59"/>
      </left>
      <right/>
      <top/>
      <bottom style="medium">
        <color rgb="FF9BBB59"/>
      </bottom>
      <diagonal/>
    </border>
    <border>
      <left/>
      <right style="medium">
        <color rgb="FF9BBB59"/>
      </right>
      <top/>
      <bottom style="medium">
        <color rgb="FF9BBB59"/>
      </bottom>
      <diagonal/>
    </border>
    <border>
      <left style="thin">
        <color rgb="FF92D050"/>
      </left>
      <right style="thin">
        <color rgb="FF92D050"/>
      </right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92D05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43" fontId="5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43" fontId="5" fillId="0" borderId="0" xfId="1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1" applyFont="1" applyBorder="1" applyAlignment="1">
      <alignment vertical="center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right"/>
    </xf>
    <xf numFmtId="43" fontId="5" fillId="0" borderId="14" xfId="1" applyFont="1" applyBorder="1" applyAlignment="1">
      <alignment vertical="center"/>
    </xf>
    <xf numFmtId="43" fontId="5" fillId="6" borderId="14" xfId="0" applyNumberFormat="1" applyFont="1" applyFill="1" applyBorder="1" applyAlignment="1">
      <alignment vertical="center"/>
    </xf>
    <xf numFmtId="9" fontId="5" fillId="0" borderId="14" xfId="2" applyFont="1" applyBorder="1" applyAlignment="1">
      <alignment horizontal="center" vertical="center"/>
    </xf>
    <xf numFmtId="9" fontId="5" fillId="0" borderId="14" xfId="2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right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protection locked="0"/>
    </xf>
    <xf numFmtId="0" fontId="7" fillId="0" borderId="0" xfId="0" applyFont="1" applyAlignment="1">
      <alignment horizontal="center"/>
    </xf>
    <xf numFmtId="9" fontId="5" fillId="0" borderId="14" xfId="0" applyNumberFormat="1" applyFont="1" applyBorder="1" applyAlignment="1">
      <alignment horizontal="center" vertical="center"/>
    </xf>
    <xf numFmtId="43" fontId="12" fillId="3" borderId="14" xfId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43" fontId="7" fillId="3" borderId="14" xfId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43" fontId="5" fillId="0" borderId="10" xfId="1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165" fontId="5" fillId="0" borderId="6" xfId="2" applyNumberFormat="1" applyFont="1" applyBorder="1" applyAlignment="1">
      <alignment vertical="center"/>
    </xf>
    <xf numFmtId="165" fontId="7" fillId="3" borderId="6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right" wrapText="1"/>
    </xf>
    <xf numFmtId="43" fontId="5" fillId="0" borderId="17" xfId="1" applyFont="1" applyBorder="1" applyAlignment="1"/>
    <xf numFmtId="0" fontId="3" fillId="0" borderId="18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right" wrapText="1"/>
    </xf>
    <xf numFmtId="43" fontId="5" fillId="0" borderId="21" xfId="1" applyFont="1" applyBorder="1" applyAlignment="1"/>
    <xf numFmtId="9" fontId="5" fillId="0" borderId="22" xfId="2" applyFont="1" applyBorder="1" applyAlignment="1">
      <alignment horizontal="center" vertical="center"/>
    </xf>
    <xf numFmtId="165" fontId="5" fillId="0" borderId="8" xfId="2" applyNumberFormat="1" applyFont="1" applyBorder="1" applyAlignment="1">
      <alignment vertical="center"/>
    </xf>
    <xf numFmtId="0" fontId="10" fillId="0" borderId="12" xfId="0" applyFont="1" applyBorder="1"/>
    <xf numFmtId="43" fontId="5" fillId="0" borderId="22" xfId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5" fillId="0" borderId="0" xfId="0" applyFont="1"/>
    <xf numFmtId="0" fontId="8" fillId="2" borderId="2" xfId="0" applyFont="1" applyFill="1" applyBorder="1" applyAlignment="1">
      <alignment wrapText="1"/>
    </xf>
    <xf numFmtId="164" fontId="8" fillId="0" borderId="2" xfId="1" applyNumberFormat="1" applyFont="1" applyBorder="1" applyAlignment="1">
      <alignment wrapText="1"/>
    </xf>
    <xf numFmtId="164" fontId="8" fillId="0" borderId="1" xfId="1" applyNumberFormat="1" applyFont="1" applyBorder="1" applyAlignment="1">
      <alignment wrapText="1"/>
    </xf>
    <xf numFmtId="164" fontId="8" fillId="0" borderId="5" xfId="1" applyNumberFormat="1" applyFont="1" applyBorder="1" applyAlignment="1">
      <alignment wrapText="1"/>
    </xf>
    <xf numFmtId="0" fontId="9" fillId="4" borderId="2" xfId="0" applyFont="1" applyFill="1" applyBorder="1" applyAlignment="1">
      <alignment horizontal="right" wrapText="1"/>
    </xf>
    <xf numFmtId="164" fontId="8" fillId="4" borderId="2" xfId="1" applyNumberFormat="1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164" fontId="8" fillId="0" borderId="15" xfId="1" applyNumberFormat="1" applyFont="1" applyFill="1" applyBorder="1" applyAlignment="1">
      <alignment wrapText="1"/>
    </xf>
    <xf numFmtId="0" fontId="15" fillId="0" borderId="0" xfId="0" applyFont="1" applyAlignment="1">
      <alignment wrapText="1"/>
    </xf>
    <xf numFmtId="43" fontId="15" fillId="0" borderId="0" xfId="1" applyFont="1"/>
    <xf numFmtId="164" fontId="15" fillId="0" borderId="0" xfId="1" applyNumberFormat="1" applyFont="1"/>
    <xf numFmtId="0" fontId="15" fillId="0" borderId="0" xfId="0" applyFont="1" applyAlignment="1">
      <alignment horizontal="center"/>
    </xf>
    <xf numFmtId="0" fontId="9" fillId="3" borderId="4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43" fontId="9" fillId="4" borderId="1" xfId="1" applyFont="1" applyFill="1" applyBorder="1" applyAlignment="1">
      <alignment wrapText="1"/>
    </xf>
    <xf numFmtId="164" fontId="9" fillId="4" borderId="1" xfId="1" applyNumberFormat="1" applyFont="1" applyFill="1" applyBorder="1" applyAlignment="1">
      <alignment wrapText="1"/>
    </xf>
    <xf numFmtId="0" fontId="9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right" wrapText="1"/>
    </xf>
    <xf numFmtId="164" fontId="9" fillId="5" borderId="2" xfId="1" applyNumberFormat="1" applyFont="1" applyFill="1" applyBorder="1" applyAlignment="1">
      <alignment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0" xfId="0" applyFont="1"/>
    <xf numFmtId="0" fontId="8" fillId="0" borderId="0" xfId="0" applyFont="1" applyFill="1"/>
    <xf numFmtId="0" fontId="9" fillId="0" borderId="0" xfId="0" applyFont="1" applyFill="1"/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43" fontId="5" fillId="0" borderId="14" xfId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164" fontId="14" fillId="0" borderId="25" xfId="1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43" fontId="8" fillId="0" borderId="0" xfId="1" applyFont="1"/>
    <xf numFmtId="43" fontId="9" fillId="0" borderId="0" xfId="1" applyFont="1"/>
    <xf numFmtId="43" fontId="8" fillId="0" borderId="0" xfId="1" applyFont="1" applyFill="1"/>
    <xf numFmtId="43" fontId="9" fillId="0" borderId="0" xfId="1" applyFont="1" applyFill="1"/>
    <xf numFmtId="0" fontId="13" fillId="3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43" fontId="19" fillId="0" borderId="22" xfId="1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5" fontId="7" fillId="3" borderId="14" xfId="0" applyNumberFormat="1" applyFont="1" applyFill="1" applyBorder="1" applyAlignment="1">
      <alignment vertical="center"/>
    </xf>
    <xf numFmtId="165" fontId="5" fillId="6" borderId="14" xfId="2" applyNumberFormat="1" applyFont="1" applyFill="1" applyBorder="1" applyAlignment="1">
      <alignment vertical="center"/>
    </xf>
    <xf numFmtId="165" fontId="5" fillId="6" borderId="22" xfId="2" applyNumberFormat="1" applyFont="1" applyFill="1" applyBorder="1" applyAlignment="1">
      <alignment vertical="center"/>
    </xf>
    <xf numFmtId="0" fontId="20" fillId="3" borderId="14" xfId="0" applyFont="1" applyFill="1" applyBorder="1" applyAlignment="1">
      <alignment horizontal="center" vertical="center" wrapText="1"/>
    </xf>
    <xf numFmtId="165" fontId="7" fillId="0" borderId="19" xfId="1" applyNumberFormat="1" applyFont="1" applyFill="1" applyBorder="1" applyAlignment="1"/>
    <xf numFmtId="43" fontId="5" fillId="0" borderId="0" xfId="0" applyNumberFormat="1" applyFont="1"/>
    <xf numFmtId="0" fontId="8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3" fontId="5" fillId="0" borderId="1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12" fillId="7" borderId="14" xfId="0" applyFont="1" applyFill="1" applyBorder="1" applyAlignment="1">
      <alignment vertical="center"/>
    </xf>
    <xf numFmtId="9" fontId="8" fillId="8" borderId="0" xfId="2" applyFont="1" applyFill="1" applyAlignment="1">
      <alignment horizontal="center" vertical="center"/>
    </xf>
    <xf numFmtId="43" fontId="5" fillId="8" borderId="0" xfId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164" fontId="8" fillId="0" borderId="15" xfId="1" applyNumberFormat="1" applyFont="1" applyBorder="1" applyAlignment="1">
      <alignment wrapText="1"/>
    </xf>
    <xf numFmtId="164" fontId="8" fillId="0" borderId="2" xfId="1" applyNumberFormat="1" applyFont="1" applyFill="1" applyBorder="1" applyAlignment="1">
      <alignment wrapText="1"/>
    </xf>
    <xf numFmtId="164" fontId="8" fillId="0" borderId="1" xfId="1" applyNumberFormat="1" applyFont="1" applyFill="1" applyBorder="1" applyAlignment="1">
      <alignment wrapText="1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164" fontId="8" fillId="0" borderId="5" xfId="1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vertical="top"/>
    </xf>
    <xf numFmtId="0" fontId="9" fillId="3" borderId="3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left" wrapText="1"/>
    </xf>
    <xf numFmtId="0" fontId="9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7" fillId="3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43" fontId="1" fillId="6" borderId="0" xfId="1" applyFont="1" applyFill="1" applyAlignment="1">
      <alignment horizontal="center"/>
    </xf>
    <xf numFmtId="0" fontId="10" fillId="0" borderId="0" xfId="0" applyFont="1" applyAlignment="1">
      <alignment horizontal="right"/>
    </xf>
    <xf numFmtId="0" fontId="12" fillId="3" borderId="1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3" fontId="7" fillId="3" borderId="6" xfId="1" applyFont="1" applyFill="1" applyBorder="1" applyAlignment="1">
      <alignment horizontal="center" vertical="center" wrapText="1"/>
    </xf>
    <xf numFmtId="43" fontId="7" fillId="3" borderId="10" xfId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43" fontId="5" fillId="0" borderId="26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671830</xdr:colOff>
      <xdr:row>7</xdr:row>
      <xdr:rowOff>13970</xdr:rowOff>
    </xdr:to>
    <xdr:pic>
      <xdr:nvPicPr>
        <xdr:cNvPr id="2" name="Immagine 1" descr="C:\Users\user\AppData\Local\Microsoft\Windows\INetCache\Content.Word\Immagine.png">
          <a:extLst>
            <a:ext uri="{FF2B5EF4-FFF2-40B4-BE49-F238E27FC236}">
              <a16:creationId xmlns="" xmlns:a16="http://schemas.microsoft.com/office/drawing/2014/main" id="{5433AAAE-F096-4462-9A5F-9D2F261397F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0"/>
          <a:ext cx="6120130" cy="134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247650</xdr:rowOff>
    </xdr:from>
    <xdr:to>
      <xdr:col>6</xdr:col>
      <xdr:colOff>90805</xdr:colOff>
      <xdr:row>9</xdr:row>
      <xdr:rowOff>33020</xdr:rowOff>
    </xdr:to>
    <xdr:pic>
      <xdr:nvPicPr>
        <xdr:cNvPr id="7" name="Immagine 6" descr="C:\Users\user\AppData\Local\Microsoft\Windows\INetCache\Content.Word\Immagine.png">
          <a:extLst>
            <a:ext uri="{FF2B5EF4-FFF2-40B4-BE49-F238E27FC236}">
              <a16:creationId xmlns="" xmlns:a16="http://schemas.microsoft.com/office/drawing/2014/main" id="{4F0BF25A-847A-456C-A3B1-CA3BC288DB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247650"/>
          <a:ext cx="6120130" cy="13474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43"/>
  <sheetViews>
    <sheetView workbookViewId="0">
      <selection activeCell="C15" sqref="C15"/>
    </sheetView>
  </sheetViews>
  <sheetFormatPr defaultRowHeight="15" x14ac:dyDescent="0.25"/>
  <cols>
    <col min="1" max="1" width="3.5703125" style="49" customWidth="1"/>
    <col min="2" max="2" width="31.5703125" style="58" customWidth="1"/>
    <col min="3" max="3" width="14.140625" style="59" bestFit="1" customWidth="1"/>
    <col min="4" max="4" width="14.140625" style="60" bestFit="1" customWidth="1"/>
    <col min="5" max="5" width="21.85546875" style="49" customWidth="1"/>
    <col min="6" max="6" width="10.7109375" style="61" customWidth="1"/>
    <col min="7" max="7" width="14.28515625" style="61" customWidth="1"/>
    <col min="8" max="8" width="16" style="49" customWidth="1"/>
    <col min="9" max="13" width="9.140625" style="49"/>
    <col min="14" max="14" width="14.28515625" style="59" bestFit="1" customWidth="1"/>
    <col min="15" max="16384" width="9.140625" style="49"/>
  </cols>
  <sheetData>
    <row r="8" spans="1:14" x14ac:dyDescent="0.25">
      <c r="A8" s="127" t="s">
        <v>25</v>
      </c>
      <c r="B8" s="127"/>
      <c r="C8" s="127"/>
      <c r="D8" s="127"/>
      <c r="E8" s="127"/>
      <c r="F8" s="127"/>
      <c r="G8" s="114"/>
    </row>
    <row r="9" spans="1:14" x14ac:dyDescent="0.25">
      <c r="A9" s="127" t="s">
        <v>26</v>
      </c>
      <c r="B9" s="127"/>
      <c r="C9" s="127"/>
      <c r="D9" s="127"/>
      <c r="E9" s="127"/>
      <c r="F9" s="127"/>
      <c r="G9" s="114"/>
    </row>
    <row r="10" spans="1:14" ht="28.5" customHeight="1" x14ac:dyDescent="0.25">
      <c r="A10" s="128" t="s">
        <v>28</v>
      </c>
      <c r="B10" s="127"/>
      <c r="C10" s="127"/>
      <c r="D10" s="127"/>
      <c r="E10" s="127"/>
      <c r="F10" s="127"/>
      <c r="G10" s="114"/>
    </row>
    <row r="11" spans="1:14" ht="28.5" customHeight="1" x14ac:dyDescent="0.25">
      <c r="A11" s="115"/>
      <c r="B11" s="114"/>
      <c r="C11" s="114"/>
      <c r="D11" s="114"/>
      <c r="E11" s="114"/>
      <c r="F11" s="114"/>
      <c r="G11" s="114"/>
    </row>
    <row r="12" spans="1:14" ht="18.75" x14ac:dyDescent="0.3">
      <c r="A12" s="129" t="s">
        <v>40</v>
      </c>
      <c r="B12" s="129"/>
      <c r="C12" s="129"/>
      <c r="D12" s="129"/>
      <c r="E12" s="129"/>
      <c r="F12" s="129"/>
      <c r="G12" s="129"/>
      <c r="H12" s="129"/>
    </row>
    <row r="13" spans="1:14" s="12" customFormat="1" ht="55.5" customHeight="1" x14ac:dyDescent="0.2">
      <c r="B13" s="63" t="s">
        <v>44</v>
      </c>
      <c r="C13" s="64" t="s">
        <v>2</v>
      </c>
      <c r="D13" s="65" t="s">
        <v>5</v>
      </c>
      <c r="E13" s="66" t="s">
        <v>3</v>
      </c>
      <c r="F13" s="66" t="s">
        <v>27</v>
      </c>
      <c r="G13" s="92" t="s">
        <v>68</v>
      </c>
      <c r="H13" s="66" t="s">
        <v>37</v>
      </c>
      <c r="N13" s="86"/>
    </row>
    <row r="14" spans="1:14" s="12" customFormat="1" ht="15" customHeight="1" x14ac:dyDescent="0.2">
      <c r="A14" s="124" t="s">
        <v>60</v>
      </c>
      <c r="B14" s="125"/>
      <c r="C14" s="125"/>
      <c r="D14" s="113"/>
      <c r="E14" s="113"/>
      <c r="F14" s="62"/>
      <c r="G14" s="62"/>
      <c r="H14" s="62"/>
      <c r="N14" s="86"/>
    </row>
    <row r="15" spans="1:14" s="12" customFormat="1" ht="24.95" customHeight="1" x14ac:dyDescent="0.2">
      <c r="B15" s="50" t="s">
        <v>31</v>
      </c>
      <c r="C15" s="51"/>
      <c r="D15" s="53"/>
      <c r="E15" s="69"/>
      <c r="F15" s="70"/>
      <c r="G15" s="70"/>
      <c r="H15" s="70"/>
      <c r="N15" s="86"/>
    </row>
    <row r="16" spans="1:14" s="12" customFormat="1" ht="24.95" customHeight="1" x14ac:dyDescent="0.2">
      <c r="B16" s="50" t="s">
        <v>30</v>
      </c>
      <c r="C16" s="51"/>
      <c r="D16" s="53"/>
      <c r="E16" s="69"/>
      <c r="F16" s="70"/>
      <c r="G16" s="70"/>
      <c r="H16" s="70"/>
      <c r="N16" s="86"/>
    </row>
    <row r="17" spans="1:14" s="12" customFormat="1" ht="24.95" customHeight="1" x14ac:dyDescent="0.2">
      <c r="B17" s="54" t="s">
        <v>0</v>
      </c>
      <c r="C17" s="55">
        <f>SUM(C15:C16)</f>
        <v>0</v>
      </c>
      <c r="D17" s="53"/>
      <c r="E17" s="69"/>
      <c r="F17" s="70"/>
      <c r="G17" s="70"/>
      <c r="H17" s="70"/>
      <c r="N17" s="86"/>
    </row>
    <row r="18" spans="1:14" s="12" customFormat="1" ht="24.95" customHeight="1" x14ac:dyDescent="0.2">
      <c r="B18" s="50" t="s">
        <v>61</v>
      </c>
      <c r="C18" s="51"/>
      <c r="D18" s="53"/>
      <c r="E18" s="69"/>
      <c r="F18" s="70"/>
      <c r="G18" s="70"/>
      <c r="H18" s="70"/>
      <c r="N18" s="86"/>
    </row>
    <row r="19" spans="1:14" s="12" customFormat="1" ht="24.95" customHeight="1" x14ac:dyDescent="0.2">
      <c r="B19" s="50" t="s">
        <v>30</v>
      </c>
      <c r="C19" s="51"/>
      <c r="D19" s="53"/>
      <c r="E19" s="69"/>
      <c r="F19" s="70"/>
      <c r="G19" s="70"/>
      <c r="H19" s="70"/>
      <c r="N19" s="86"/>
    </row>
    <row r="20" spans="1:14" s="12" customFormat="1" ht="24.95" customHeight="1" x14ac:dyDescent="0.2">
      <c r="B20" s="54" t="s">
        <v>62</v>
      </c>
      <c r="C20" s="55">
        <f>SUM(C18:C19)</f>
        <v>0</v>
      </c>
      <c r="D20" s="53"/>
      <c r="E20" s="69"/>
      <c r="F20" s="70"/>
      <c r="G20" s="70"/>
      <c r="H20" s="70"/>
      <c r="N20" s="86"/>
    </row>
    <row r="21" spans="1:14" s="12" customFormat="1" ht="24.95" customHeight="1" x14ac:dyDescent="0.2">
      <c r="B21" s="50" t="s">
        <v>63</v>
      </c>
      <c r="C21" s="51"/>
      <c r="D21" s="53"/>
      <c r="E21" s="69"/>
      <c r="F21" s="70"/>
      <c r="G21" s="70"/>
      <c r="H21" s="70"/>
      <c r="N21" s="86"/>
    </row>
    <row r="22" spans="1:14" s="12" customFormat="1" ht="24.95" customHeight="1" x14ac:dyDescent="0.2">
      <c r="B22" s="50" t="s">
        <v>30</v>
      </c>
      <c r="C22" s="51"/>
      <c r="D22" s="53"/>
      <c r="E22" s="69"/>
      <c r="F22" s="70"/>
      <c r="G22" s="70"/>
      <c r="H22" s="70"/>
      <c r="N22" s="86"/>
    </row>
    <row r="23" spans="1:14" s="12" customFormat="1" ht="24.95" customHeight="1" x14ac:dyDescent="0.2">
      <c r="B23" s="54" t="s">
        <v>64</v>
      </c>
      <c r="C23" s="55">
        <f>SUM(C21:C22)</f>
        <v>0</v>
      </c>
      <c r="D23" s="53"/>
      <c r="E23" s="69"/>
      <c r="F23" s="70"/>
      <c r="G23" s="70"/>
      <c r="H23" s="70"/>
      <c r="N23" s="86"/>
    </row>
    <row r="24" spans="1:14" s="12" customFormat="1" ht="24.95" customHeight="1" x14ac:dyDescent="0.2">
      <c r="B24" s="116" t="s">
        <v>65</v>
      </c>
      <c r="C24" s="51"/>
      <c r="D24" s="53"/>
      <c r="E24" s="69"/>
      <c r="F24" s="70"/>
      <c r="G24" s="70"/>
      <c r="H24" s="70"/>
      <c r="N24" s="86"/>
    </row>
    <row r="25" spans="1:14" s="12" customFormat="1" ht="24.95" customHeight="1" x14ac:dyDescent="0.2">
      <c r="B25" s="50" t="s">
        <v>30</v>
      </c>
      <c r="C25" s="51"/>
      <c r="D25" s="53"/>
      <c r="E25" s="69"/>
      <c r="F25" s="70"/>
      <c r="G25" s="70"/>
      <c r="H25" s="70"/>
      <c r="N25" s="86"/>
    </row>
    <row r="26" spans="1:14" s="12" customFormat="1" ht="24.95" customHeight="1" x14ac:dyDescent="0.2">
      <c r="B26" s="54" t="s">
        <v>66</v>
      </c>
      <c r="C26" s="55">
        <f>SUM(C24:C25)</f>
        <v>0</v>
      </c>
      <c r="D26" s="117"/>
      <c r="E26" s="69"/>
      <c r="F26" s="70"/>
      <c r="G26" s="70"/>
      <c r="H26" s="70"/>
      <c r="N26" s="86"/>
    </row>
    <row r="27" spans="1:14" s="73" customFormat="1" ht="24.95" customHeight="1" x14ac:dyDescent="0.2">
      <c r="B27" s="67" t="s">
        <v>34</v>
      </c>
      <c r="C27" s="68">
        <f>+C17+C20+C23+C26</f>
        <v>0</v>
      </c>
      <c r="D27" s="68">
        <f>+C27</f>
        <v>0</v>
      </c>
      <c r="E27" s="71"/>
      <c r="F27" s="72"/>
      <c r="G27" s="72"/>
      <c r="H27" s="72"/>
      <c r="N27" s="87"/>
    </row>
    <row r="28" spans="1:14" s="12" customFormat="1" ht="24.95" customHeight="1" x14ac:dyDescent="0.2">
      <c r="A28" s="124" t="s">
        <v>36</v>
      </c>
      <c r="B28" s="125"/>
      <c r="C28" s="125"/>
      <c r="D28" s="113"/>
      <c r="E28" s="113"/>
      <c r="F28" s="62"/>
      <c r="G28" s="62"/>
      <c r="H28" s="62"/>
      <c r="N28" s="86"/>
    </row>
    <row r="29" spans="1:14" s="12" customFormat="1" ht="24.95" customHeight="1" x14ac:dyDescent="0.2">
      <c r="B29" s="50" t="s">
        <v>32</v>
      </c>
      <c r="C29" s="51"/>
      <c r="D29" s="52"/>
      <c r="E29" s="69"/>
      <c r="F29" s="70"/>
      <c r="G29" s="70"/>
      <c r="H29" s="70"/>
      <c r="N29" s="86"/>
    </row>
    <row r="30" spans="1:14" s="12" customFormat="1" ht="24.95" customHeight="1" x14ac:dyDescent="0.2">
      <c r="B30" s="50" t="s">
        <v>30</v>
      </c>
      <c r="C30" s="51"/>
      <c r="D30" s="53"/>
      <c r="E30" s="69"/>
      <c r="F30" s="70"/>
      <c r="G30" s="70"/>
      <c r="H30" s="70"/>
      <c r="N30" s="86"/>
    </row>
    <row r="31" spans="1:14" s="12" customFormat="1" ht="24.95" customHeight="1" x14ac:dyDescent="0.2">
      <c r="B31" s="56" t="s">
        <v>4</v>
      </c>
      <c r="C31" s="55">
        <f>SUM(C29:C30)</f>
        <v>0</v>
      </c>
      <c r="D31" s="53"/>
      <c r="E31" s="69"/>
      <c r="F31" s="70"/>
      <c r="G31" s="70"/>
      <c r="H31" s="70"/>
      <c r="N31" s="86"/>
    </row>
    <row r="32" spans="1:14" s="12" customFormat="1" ht="24.95" customHeight="1" x14ac:dyDescent="0.2">
      <c r="B32" s="50" t="s">
        <v>33</v>
      </c>
      <c r="C32" s="51"/>
      <c r="D32" s="53"/>
      <c r="E32" s="69"/>
      <c r="F32" s="70"/>
      <c r="G32" s="70"/>
      <c r="H32" s="70"/>
      <c r="N32" s="86"/>
    </row>
    <row r="33" spans="1:14" s="12" customFormat="1" ht="24.95" customHeight="1" x14ac:dyDescent="0.2">
      <c r="B33" s="50" t="s">
        <v>30</v>
      </c>
      <c r="C33" s="51"/>
      <c r="D33" s="53"/>
      <c r="E33" s="69"/>
      <c r="F33" s="70"/>
      <c r="G33" s="70"/>
      <c r="H33" s="70"/>
      <c r="N33" s="86"/>
    </row>
    <row r="34" spans="1:14" s="12" customFormat="1" ht="24.95" customHeight="1" x14ac:dyDescent="0.2">
      <c r="B34" s="56" t="s">
        <v>1</v>
      </c>
      <c r="C34" s="55">
        <f>SUM(C32:C33)</f>
        <v>0</v>
      </c>
      <c r="D34" s="57"/>
      <c r="E34" s="69"/>
      <c r="F34" s="70"/>
      <c r="G34" s="70"/>
      <c r="H34" s="70"/>
      <c r="N34" s="86"/>
    </row>
    <row r="35" spans="1:14" s="73" customFormat="1" ht="24.95" customHeight="1" x14ac:dyDescent="0.2">
      <c r="B35" s="67" t="s">
        <v>35</v>
      </c>
      <c r="C35" s="68">
        <f>+C31+C34</f>
        <v>0</v>
      </c>
      <c r="D35" s="68">
        <f>+C35</f>
        <v>0</v>
      </c>
      <c r="E35" s="71"/>
      <c r="F35" s="72"/>
      <c r="G35" s="72"/>
      <c r="H35" s="72"/>
      <c r="N35" s="87"/>
    </row>
    <row r="36" spans="1:14" s="74" customFormat="1" ht="24.95" customHeight="1" x14ac:dyDescent="0.2">
      <c r="A36" s="124" t="s">
        <v>47</v>
      </c>
      <c r="B36" s="125"/>
      <c r="C36" s="125"/>
      <c r="D36" s="113"/>
      <c r="E36" s="113"/>
      <c r="F36" s="62"/>
      <c r="G36" s="62"/>
      <c r="H36" s="62"/>
      <c r="N36" s="88"/>
    </row>
    <row r="37" spans="1:14" s="74" customFormat="1" ht="24.95" customHeight="1" x14ac:dyDescent="0.2">
      <c r="B37" s="104" t="s">
        <v>48</v>
      </c>
      <c r="C37" s="118"/>
      <c r="D37" s="119"/>
      <c r="E37" s="120"/>
      <c r="F37" s="121"/>
      <c r="G37" s="121"/>
      <c r="H37" s="121"/>
      <c r="N37" s="88"/>
    </row>
    <row r="38" spans="1:14" s="74" customFormat="1" ht="24.95" customHeight="1" x14ac:dyDescent="0.2">
      <c r="B38" s="104" t="s">
        <v>49</v>
      </c>
      <c r="C38" s="118"/>
      <c r="D38" s="122"/>
      <c r="E38" s="120"/>
      <c r="F38" s="121"/>
      <c r="G38" s="121"/>
      <c r="H38" s="121"/>
      <c r="N38" s="88"/>
    </row>
    <row r="39" spans="1:14" s="74" customFormat="1" ht="24.95" customHeight="1" x14ac:dyDescent="0.2">
      <c r="B39" s="104" t="s">
        <v>50</v>
      </c>
      <c r="C39" s="118"/>
      <c r="D39" s="122"/>
      <c r="E39" s="120"/>
      <c r="F39" s="121"/>
      <c r="G39" s="121"/>
      <c r="H39" s="121"/>
      <c r="N39" s="88"/>
    </row>
    <row r="40" spans="1:14" s="74" customFormat="1" ht="24.95" customHeight="1" x14ac:dyDescent="0.2">
      <c r="B40" s="105" t="s">
        <v>51</v>
      </c>
      <c r="C40" s="118"/>
      <c r="D40" s="122"/>
      <c r="E40" s="120"/>
      <c r="F40" s="121"/>
      <c r="G40" s="121"/>
      <c r="H40" s="121"/>
      <c r="N40" s="88"/>
    </row>
    <row r="41" spans="1:14" s="75" customFormat="1" ht="24.95" customHeight="1" x14ac:dyDescent="0.2">
      <c r="B41" s="67" t="s">
        <v>67</v>
      </c>
      <c r="C41" s="68">
        <f>SUM(C37:C40)</f>
        <v>0</v>
      </c>
      <c r="D41" s="68">
        <f>+C41</f>
        <v>0</v>
      </c>
      <c r="E41" s="76"/>
      <c r="F41" s="77"/>
      <c r="G41" s="77"/>
      <c r="H41" s="77"/>
      <c r="N41" s="89"/>
    </row>
    <row r="42" spans="1:14" s="73" customFormat="1" ht="24.95" customHeight="1" thickBot="1" x14ac:dyDescent="0.3">
      <c r="B42" s="83" t="s">
        <v>6</v>
      </c>
      <c r="C42" s="84">
        <f>C41+C35+C27</f>
        <v>0</v>
      </c>
      <c r="D42" s="84">
        <f>SUM(D14:D41)</f>
        <v>0</v>
      </c>
      <c r="E42" s="126"/>
      <c r="F42" s="126"/>
      <c r="G42" s="91"/>
      <c r="N42" s="87"/>
    </row>
    <row r="43" spans="1:14" ht="15.75" thickTop="1" x14ac:dyDescent="0.25"/>
  </sheetData>
  <mergeCells count="8">
    <mergeCell ref="A36:C36"/>
    <mergeCell ref="E42:F42"/>
    <mergeCell ref="A8:F8"/>
    <mergeCell ref="A9:F9"/>
    <mergeCell ref="A10:F10"/>
    <mergeCell ref="A12:H12"/>
    <mergeCell ref="A14:C14"/>
    <mergeCell ref="A28:C28"/>
  </mergeCells>
  <conditionalFormatting sqref="E42">
    <cfRule type="cellIs" dxfId="18" priority="1" operator="equal">
      <formula>"investimento al di sotto del limite minimo"</formula>
    </cfRule>
  </conditionalFormatting>
  <printOptions horizontalCentered="1" verticalCentered="1"/>
  <pageMargins left="0" right="0" top="0.19685039370078741" bottom="0" header="0.31496062992125984" footer="0.31496062992125984"/>
  <pageSetup paperSize="9" scale="79" orientation="portrait" r:id="rId1"/>
  <headerFooter>
    <oddHeader>&amp;R&amp;12ALLEGATO  II a) alla Determinazione dirigenziale n. 49/DPG015 del 08.02.2019</oddHeader>
    <oddFooter>&amp;L&amp;9POR FESR Abruzzo 2014-2020  ASSE IV – Promozione di un’economia a basse emissioni di carbonio - Linea di azione 4.2.1 artt. 38, 40 e 41&amp;Rpagina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B1" workbookViewId="0">
      <selection activeCell="B37" sqref="A1:M37"/>
    </sheetView>
  </sheetViews>
  <sheetFormatPr defaultRowHeight="12.75" x14ac:dyDescent="0.2"/>
  <cols>
    <col min="1" max="1" width="6" style="15" bestFit="1" customWidth="1"/>
    <col min="2" max="2" width="36" style="11" customWidth="1"/>
    <col min="3" max="3" width="20.140625" style="1" bestFit="1" customWidth="1"/>
    <col min="4" max="4" width="28.42578125" style="1" customWidth="1"/>
    <col min="5" max="5" width="17" style="2" bestFit="1" customWidth="1"/>
    <col min="6" max="6" width="9.140625" style="3"/>
    <col min="7" max="7" width="12.140625" style="2" customWidth="1"/>
    <col min="8" max="8" width="5.5703125" style="2" hidden="1" customWidth="1"/>
    <col min="9" max="9" width="5.85546875" style="2" hidden="1" customWidth="1"/>
    <col min="10" max="10" width="6.28515625" style="2" hidden="1" customWidth="1"/>
    <col min="11" max="11" width="9.7109375" style="3" customWidth="1"/>
    <col min="12" max="12" width="16.7109375" style="2" customWidth="1"/>
    <col min="13" max="13" width="17.42578125" style="12" customWidth="1"/>
    <col min="14" max="14" width="14.28515625" style="12" customWidth="1"/>
    <col min="15" max="15" width="9.140625" style="12"/>
    <col min="16" max="16384" width="9.140625" style="2"/>
  </cols>
  <sheetData>
    <row r="1" spans="1:12" ht="21" customHeight="1" x14ac:dyDescent="0.2"/>
    <row r="10" spans="1:12" ht="15.75" x14ac:dyDescent="0.25">
      <c r="A10" s="143" t="s">
        <v>29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12" ht="15.75" x14ac:dyDescent="0.25">
      <c r="A11" s="144" t="s">
        <v>21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</row>
    <row r="12" spans="1:12" ht="9.75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</row>
    <row r="13" spans="1:12" ht="15" customHeight="1" x14ac:dyDescent="0.2">
      <c r="A13" s="147" t="s">
        <v>38</v>
      </c>
      <c r="B13" s="147"/>
      <c r="C13" s="146" t="s">
        <v>13</v>
      </c>
      <c r="D13" s="146"/>
      <c r="E13" s="145"/>
      <c r="F13" s="145"/>
      <c r="G13" s="145"/>
      <c r="H13" s="145"/>
      <c r="I13" s="145"/>
      <c r="J13" s="145"/>
      <c r="K13" s="145"/>
      <c r="L13" s="145"/>
    </row>
    <row r="14" spans="1:12" x14ac:dyDescent="0.2">
      <c r="B14" s="12"/>
      <c r="C14" s="146" t="s">
        <v>45</v>
      </c>
      <c r="D14" s="146"/>
      <c r="E14" s="145"/>
      <c r="F14" s="145"/>
      <c r="G14" s="145"/>
      <c r="H14" s="145"/>
      <c r="I14" s="145"/>
      <c r="J14" s="145"/>
      <c r="K14" s="145"/>
      <c r="L14" s="145"/>
    </row>
    <row r="15" spans="1:12" ht="12" customHeight="1" x14ac:dyDescent="0.2">
      <c r="B15" s="12"/>
      <c r="C15" s="146" t="s">
        <v>14</v>
      </c>
      <c r="D15" s="146"/>
      <c r="E15" s="145"/>
      <c r="F15" s="145"/>
      <c r="G15" s="145"/>
      <c r="H15" s="145"/>
      <c r="I15" s="145"/>
      <c r="J15" s="145"/>
      <c r="K15" s="145"/>
      <c r="L15" s="145"/>
    </row>
    <row r="16" spans="1:12" ht="9.75" customHeight="1" x14ac:dyDescent="0.2">
      <c r="B16" s="12"/>
      <c r="C16" s="2"/>
      <c r="D16" s="17"/>
      <c r="E16" s="4"/>
      <c r="F16" s="4"/>
      <c r="G16" s="4"/>
      <c r="H16" s="26"/>
      <c r="I16" s="26"/>
      <c r="J16" s="26"/>
      <c r="K16" s="26"/>
      <c r="L16" s="4"/>
    </row>
    <row r="17" spans="1:17" ht="15.75" x14ac:dyDescent="0.2">
      <c r="B17" s="108" t="s">
        <v>55</v>
      </c>
      <c r="C17" s="108"/>
      <c r="E17" s="108" t="s">
        <v>54</v>
      </c>
      <c r="H17" s="21"/>
      <c r="L17" s="131" t="s">
        <v>23</v>
      </c>
      <c r="M17" s="131"/>
    </row>
    <row r="18" spans="1:17" ht="15.75" customHeight="1" x14ac:dyDescent="0.25">
      <c r="B18" s="109" t="s">
        <v>71</v>
      </c>
      <c r="C18" s="108"/>
      <c r="E18" s="130" t="s">
        <v>72</v>
      </c>
      <c r="F18" s="130"/>
      <c r="G18" s="130"/>
      <c r="L18" s="132" t="s">
        <v>69</v>
      </c>
      <c r="M18" s="132"/>
    </row>
    <row r="19" spans="1:17" ht="7.5" customHeight="1" x14ac:dyDescent="0.2">
      <c r="B19" s="14"/>
    </row>
    <row r="20" spans="1:17" ht="18" customHeight="1" x14ac:dyDescent="0.35">
      <c r="A20" s="139" t="s">
        <v>41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1"/>
    </row>
    <row r="21" spans="1:17" s="22" customFormat="1" ht="51.75" customHeight="1" x14ac:dyDescent="0.25">
      <c r="A21" s="134" t="s">
        <v>7</v>
      </c>
      <c r="B21" s="134"/>
      <c r="C21" s="28" t="s">
        <v>39</v>
      </c>
      <c r="D21" s="28" t="s">
        <v>11</v>
      </c>
      <c r="E21" s="29" t="s">
        <v>8</v>
      </c>
      <c r="F21" s="94" t="s">
        <v>10</v>
      </c>
      <c r="G21" s="90" t="s">
        <v>43</v>
      </c>
      <c r="H21" s="110" t="s">
        <v>56</v>
      </c>
      <c r="I21" s="110" t="s">
        <v>56</v>
      </c>
      <c r="J21" s="110" t="s">
        <v>56</v>
      </c>
      <c r="K21" s="29" t="s">
        <v>22</v>
      </c>
      <c r="L21" s="80" t="s">
        <v>42</v>
      </c>
      <c r="M21" s="101" t="s">
        <v>46</v>
      </c>
      <c r="N21" s="78"/>
      <c r="O21" s="78"/>
    </row>
    <row r="22" spans="1:17" s="9" customFormat="1" ht="27.75" customHeight="1" x14ac:dyDescent="0.25">
      <c r="A22" s="95" t="s">
        <v>15</v>
      </c>
      <c r="B22" s="106" t="s">
        <v>70</v>
      </c>
      <c r="C22" s="33">
        <f>+'All.II a_Piano econ. dettagl. '!D27</f>
        <v>0</v>
      </c>
      <c r="D22" s="18"/>
      <c r="E22" s="19"/>
      <c r="F22" s="20" t="e">
        <f>+E22/$E$29</f>
        <v>#DIV/0!</v>
      </c>
      <c r="G22" s="47"/>
      <c r="H22" s="21">
        <f>IF(AND($B$18="Grande impresa",$E$18="Linea 2 - CAR art. 40"),45%,IF(AND($B$18="Piccola impresa",$E$18&lt;&gt;"Linea 2 - CAR art. 40"),50%,IF(AND($B$18="Media impresa",$E$18&lt;&gt;"Linea 2 - CAR art. 40"),40%,0%)))</f>
        <v>0.4</v>
      </c>
      <c r="I22" s="21">
        <f>IF($E$18="Linea 3  - FER art. 41 lett. a) o b)",IF(H22&gt;0,15%),0)</f>
        <v>0</v>
      </c>
      <c r="J22" s="21" t="b">
        <f>IF(H22&gt;0,IF($L$18="SI",5%),0%)</f>
        <v>0</v>
      </c>
      <c r="K22" s="27">
        <f>SUM(H22:J22)</f>
        <v>0.4</v>
      </c>
      <c r="L22" s="36">
        <f>+K22*E22</f>
        <v>0</v>
      </c>
      <c r="M22" s="99"/>
      <c r="N22" s="79"/>
      <c r="O22" s="79"/>
    </row>
    <row r="23" spans="1:17" s="9" customFormat="1" ht="33" customHeight="1" x14ac:dyDescent="0.25">
      <c r="A23" s="95" t="s">
        <v>16</v>
      </c>
      <c r="B23" s="35" t="s">
        <v>18</v>
      </c>
      <c r="C23" s="33">
        <f>+'All.II a_Piano econ. dettagl. '!D35</f>
        <v>0</v>
      </c>
      <c r="D23" s="81" t="s">
        <v>12</v>
      </c>
      <c r="E23" s="19"/>
      <c r="F23" s="20" t="e">
        <f>+E23/$E$29</f>
        <v>#DIV/0!</v>
      </c>
      <c r="G23" s="82" t="e">
        <f>IF(F23&gt;20%,"superamento massimale","")</f>
        <v>#DIV/0!</v>
      </c>
      <c r="H23" s="21">
        <f t="shared" ref="H23:H28" si="0">IF(AND($B$18="Grande impresa",$E$18="Linea 2 - CAR art. 40"),45%,IF(AND($B$18="Piccola impresa",$E$18&lt;&gt;"Linea 2 - CAR art. 40"),50%,IF(AND($B$18="Media impresa",$E$18&lt;&gt;"Linea 2 - CAR art. 40"),40%,0%)))</f>
        <v>0.4</v>
      </c>
      <c r="I23" s="21">
        <f t="shared" ref="I23:I28" si="1">IF($E$18="Linea 3  - FER art. 41 lett. a) o b)",IF(H23&gt;0,15%),0)</f>
        <v>0</v>
      </c>
      <c r="J23" s="21" t="b">
        <f t="shared" ref="J23:J28" si="2">IF(H23&gt;0,IF($L$18="SI",5%),0%)</f>
        <v>0</v>
      </c>
      <c r="K23" s="27">
        <f t="shared" ref="K23:K28" si="3">SUM(H23:J23)</f>
        <v>0.4</v>
      </c>
      <c r="L23" s="36">
        <f t="shared" ref="L23:L28" si="4">+K23*E23</f>
        <v>0</v>
      </c>
      <c r="M23" s="99"/>
      <c r="N23" s="79"/>
      <c r="O23" s="79"/>
    </row>
    <row r="24" spans="1:17" s="9" customFormat="1" ht="38.25" customHeight="1" x14ac:dyDescent="0.25">
      <c r="A24" s="95" t="s">
        <v>17</v>
      </c>
      <c r="B24" s="35" t="s">
        <v>53</v>
      </c>
      <c r="C24" s="33"/>
      <c r="D24" s="81" t="s">
        <v>52</v>
      </c>
      <c r="E24" s="107"/>
      <c r="F24" s="20"/>
      <c r="G24" s="47" t="e">
        <f>IF(OR((F25+F26+F27+F28)&gt;10%,(E25+E26+E27+E28)&gt;7000),"superamento massimale","")</f>
        <v>#DIV/0!</v>
      </c>
      <c r="H24" s="21"/>
      <c r="I24" s="21"/>
      <c r="J24" s="21"/>
      <c r="K24" s="27"/>
      <c r="L24" s="36"/>
      <c r="M24" s="99"/>
      <c r="N24" s="79"/>
      <c r="O24" s="79"/>
    </row>
    <row r="25" spans="1:17" s="9" customFormat="1" ht="24" customHeight="1" x14ac:dyDescent="0.25">
      <c r="A25" s="96"/>
      <c r="B25" s="123" t="str">
        <f>+'All.II a_Piano econ. dettagl. '!B37</f>
        <v>c1) A.P.E.</v>
      </c>
      <c r="C25" s="34">
        <f>+'All.II a_Piano econ. dettagl. '!C37</f>
        <v>0</v>
      </c>
      <c r="D25" s="46"/>
      <c r="E25" s="19"/>
      <c r="F25" s="43" t="e">
        <f>+E25/$E$29</f>
        <v>#DIV/0!</v>
      </c>
      <c r="G25" s="48"/>
      <c r="H25" s="21">
        <f t="shared" si="0"/>
        <v>0.4</v>
      </c>
      <c r="I25" s="21">
        <f t="shared" si="1"/>
        <v>0</v>
      </c>
      <c r="J25" s="21" t="b">
        <f t="shared" si="2"/>
        <v>0</v>
      </c>
      <c r="K25" s="27">
        <f t="shared" si="3"/>
        <v>0.4</v>
      </c>
      <c r="L25" s="44">
        <f t="shared" si="4"/>
        <v>0</v>
      </c>
      <c r="M25" s="100"/>
      <c r="N25" s="79"/>
      <c r="O25" s="79"/>
    </row>
    <row r="26" spans="1:17" s="9" customFormat="1" ht="30" customHeight="1" x14ac:dyDescent="0.25">
      <c r="A26" s="97"/>
      <c r="B26" s="123" t="str">
        <f>+'All.II a_Piano econ. dettagl. '!B38</f>
        <v>c2) Perizia tecnica giurata</v>
      </c>
      <c r="C26" s="34">
        <f>+'All.II a_Piano econ. dettagl. '!C38</f>
        <v>0</v>
      </c>
      <c r="D26" s="93"/>
      <c r="E26" s="19"/>
      <c r="F26" s="20" t="e">
        <f>+E26/$E$29</f>
        <v>#DIV/0!</v>
      </c>
      <c r="G26" s="48"/>
      <c r="H26" s="21">
        <f t="shared" si="0"/>
        <v>0.4</v>
      </c>
      <c r="I26" s="21">
        <f t="shared" si="1"/>
        <v>0</v>
      </c>
      <c r="J26" s="21" t="b">
        <f t="shared" si="2"/>
        <v>0</v>
      </c>
      <c r="K26" s="27">
        <f t="shared" si="3"/>
        <v>0.4</v>
      </c>
      <c r="L26" s="36">
        <f t="shared" si="4"/>
        <v>0</v>
      </c>
      <c r="M26" s="99"/>
      <c r="N26" s="79"/>
      <c r="O26" s="79"/>
    </row>
    <row r="27" spans="1:17" s="9" customFormat="1" ht="27" customHeight="1" x14ac:dyDescent="0.25">
      <c r="A27" s="97"/>
      <c r="B27" s="123" t="str">
        <f>+'All.II a_Piano econ. dettagl. '!B39</f>
        <v>c3) Perizia tecnica giurata  per raggiungimento obiettivi dichiarati</v>
      </c>
      <c r="C27" s="34">
        <f>+'All.II a_Piano econ. dettagl. '!C39</f>
        <v>0</v>
      </c>
      <c r="D27" s="93"/>
      <c r="E27" s="19"/>
      <c r="F27" s="20" t="e">
        <f>+E27/$E$29</f>
        <v>#DIV/0!</v>
      </c>
      <c r="G27" s="48"/>
      <c r="H27" s="21">
        <f t="shared" si="0"/>
        <v>0.4</v>
      </c>
      <c r="I27" s="21">
        <f t="shared" si="1"/>
        <v>0</v>
      </c>
      <c r="J27" s="21" t="b">
        <f t="shared" si="2"/>
        <v>0</v>
      </c>
      <c r="K27" s="27">
        <f t="shared" si="3"/>
        <v>0.4</v>
      </c>
      <c r="L27" s="36">
        <f t="shared" si="4"/>
        <v>0</v>
      </c>
      <c r="M27" s="99"/>
      <c r="N27" s="79"/>
      <c r="O27" s="79"/>
    </row>
    <row r="28" spans="1:17" s="9" customFormat="1" ht="27" customHeight="1" x14ac:dyDescent="0.25">
      <c r="A28" s="95"/>
      <c r="B28" s="123" t="str">
        <f>+'All.II a_Piano econ. dettagl. '!B40</f>
        <v>c4) Polizza fideiussoria per anticipazione</v>
      </c>
      <c r="C28" s="34">
        <f>+'All.II a_Piano econ. dettagl. '!C40</f>
        <v>0</v>
      </c>
      <c r="D28" s="18"/>
      <c r="E28" s="19"/>
      <c r="F28" s="20" t="e">
        <f>+E28/$E$29</f>
        <v>#DIV/0!</v>
      </c>
      <c r="G28" s="47"/>
      <c r="H28" s="21">
        <f t="shared" si="0"/>
        <v>0.4</v>
      </c>
      <c r="I28" s="21">
        <f t="shared" si="1"/>
        <v>0</v>
      </c>
      <c r="J28" s="21" t="b">
        <f t="shared" si="2"/>
        <v>0</v>
      </c>
      <c r="K28" s="27">
        <f t="shared" si="3"/>
        <v>0.4</v>
      </c>
      <c r="L28" s="36">
        <f t="shared" si="4"/>
        <v>0</v>
      </c>
      <c r="M28" s="99"/>
      <c r="N28" s="85"/>
      <c r="O28" s="79" t="s">
        <v>57</v>
      </c>
      <c r="P28" s="9" t="s">
        <v>58</v>
      </c>
      <c r="Q28" s="9" t="s">
        <v>59</v>
      </c>
    </row>
    <row r="29" spans="1:17" s="9" customFormat="1" ht="35.25" customHeight="1" x14ac:dyDescent="0.25">
      <c r="A29" s="135" t="s">
        <v>6</v>
      </c>
      <c r="B29" s="136"/>
      <c r="C29" s="30">
        <f>SUM(C22:C28)</f>
        <v>0</v>
      </c>
      <c r="D29" s="30"/>
      <c r="E29" s="30">
        <f t="shared" ref="E29" si="5">SUM(E22:E28)</f>
        <v>0</v>
      </c>
      <c r="F29" s="137" t="str">
        <f>IF(E29&lt;25000, "investimento al di sotto del limite minimo","")</f>
        <v>investimento al di sotto del limite minimo</v>
      </c>
      <c r="G29" s="138"/>
      <c r="H29" s="31"/>
      <c r="I29" s="31"/>
      <c r="J29" s="31"/>
      <c r="K29" s="32"/>
      <c r="L29" s="37">
        <f>SUM(L22:L28)</f>
        <v>0</v>
      </c>
      <c r="M29" s="98">
        <f>SUM(M22:M28)</f>
        <v>0</v>
      </c>
      <c r="N29" s="85"/>
      <c r="O29" s="111" t="str">
        <f>IF($E$18="Linea 2 - CAR art. 40", "COG","ALTRO")</f>
        <v>ALTRO</v>
      </c>
      <c r="P29" s="112" t="str">
        <f>IF(AND(O29="COG",L29&gt;1500000),"Superamento contributo ammissibile: RIMODULARE","OK")</f>
        <v>OK</v>
      </c>
      <c r="Q29" s="112" t="str">
        <f>IF(AND(O29="ALTRO",L29&gt;300000),"Superamento contributo ammissibile: RIMODULARE","OK")</f>
        <v>OK</v>
      </c>
    </row>
    <row r="30" spans="1:17" s="9" customFormat="1" ht="21.75" customHeight="1" thickBot="1" x14ac:dyDescent="0.25">
      <c r="A30" s="16"/>
      <c r="B30" s="13"/>
      <c r="C30" s="10"/>
      <c r="D30" s="10"/>
      <c r="E30" s="7"/>
      <c r="F30" s="8"/>
      <c r="K30" s="142" t="str">
        <f>IF(AND(P29="OK",Q29="OK"),"OK","RIMODULARE IL CONTRIBUTO CONCEDIBILE")</f>
        <v>OK</v>
      </c>
      <c r="L30" s="142"/>
      <c r="M30" s="142"/>
      <c r="N30" s="79"/>
      <c r="O30" s="79"/>
    </row>
    <row r="31" spans="1:17" ht="14.25" x14ac:dyDescent="0.2">
      <c r="B31" s="38" t="s">
        <v>8</v>
      </c>
      <c r="C31" s="39">
        <f>+E29</f>
        <v>0</v>
      </c>
      <c r="D31" s="6"/>
      <c r="E31" s="6"/>
      <c r="F31" s="5"/>
      <c r="L31" s="6"/>
    </row>
    <row r="32" spans="1:17" ht="14.25" x14ac:dyDescent="0.2">
      <c r="B32" s="40" t="s">
        <v>9</v>
      </c>
      <c r="C32" s="102">
        <f>+M29</f>
        <v>0</v>
      </c>
      <c r="D32" s="6" t="str">
        <f>IF(C32&gt;L29,"Superamento contributo richiedibile","")</f>
        <v/>
      </c>
      <c r="E32" s="6"/>
      <c r="F32" s="5"/>
    </row>
    <row r="33" spans="1:15" ht="15" thickBot="1" x14ac:dyDescent="0.25">
      <c r="B33" s="41" t="s">
        <v>19</v>
      </c>
      <c r="C33" s="42">
        <f>+C31-C32</f>
        <v>0</v>
      </c>
      <c r="G33" s="103"/>
    </row>
    <row r="35" spans="1:15" customFormat="1" ht="15.75" x14ac:dyDescent="0.25">
      <c r="A35" s="15"/>
      <c r="B35" s="23" t="s">
        <v>20</v>
      </c>
      <c r="C35" s="24"/>
      <c r="D35" s="133" t="s">
        <v>24</v>
      </c>
      <c r="E35" s="133"/>
      <c r="F35" s="133"/>
      <c r="G35" s="133"/>
      <c r="H35" s="24"/>
      <c r="I35" s="24"/>
      <c r="J35" s="45"/>
      <c r="K35" s="25"/>
      <c r="L35" s="25"/>
      <c r="M35" s="49"/>
      <c r="N35" s="49"/>
      <c r="O35" s="49"/>
    </row>
  </sheetData>
  <mergeCells count="19">
    <mergeCell ref="A10:L10"/>
    <mergeCell ref="A11:L11"/>
    <mergeCell ref="E13:L13"/>
    <mergeCell ref="E14:L14"/>
    <mergeCell ref="E15:L15"/>
    <mergeCell ref="C14:D14"/>
    <mergeCell ref="C13:D13"/>
    <mergeCell ref="C15:D15"/>
    <mergeCell ref="A13:B13"/>
    <mergeCell ref="A12:L12"/>
    <mergeCell ref="E18:G18"/>
    <mergeCell ref="L17:M17"/>
    <mergeCell ref="L18:M18"/>
    <mergeCell ref="D35:G35"/>
    <mergeCell ref="A21:B21"/>
    <mergeCell ref="A29:B29"/>
    <mergeCell ref="F29:G29"/>
    <mergeCell ref="A20:M20"/>
    <mergeCell ref="K30:M30"/>
  </mergeCells>
  <conditionalFormatting sqref="G23">
    <cfRule type="cellIs" dxfId="17" priority="27" operator="equal">
      <formula>"superamento massimale"</formula>
    </cfRule>
    <cfRule type="cellIs" dxfId="16" priority="28" operator="equal">
      <formula>"superaemnto massimale"</formula>
    </cfRule>
  </conditionalFormatting>
  <conditionalFormatting sqref="G24">
    <cfRule type="cellIs" dxfId="15" priority="26" operator="equal">
      <formula>"superamento massimale"</formula>
    </cfRule>
  </conditionalFormatting>
  <conditionalFormatting sqref="G25:G27">
    <cfRule type="cellIs" dxfId="14" priority="25" operator="equal">
      <formula>"superamento massimali"</formula>
    </cfRule>
  </conditionalFormatting>
  <conditionalFormatting sqref="D32">
    <cfRule type="cellIs" dxfId="13" priority="20" operator="equal">
      <formula>"Superamento contributo richiedibile"</formula>
    </cfRule>
  </conditionalFormatting>
  <conditionalFormatting sqref="F22 F23:G28">
    <cfRule type="containsErrors" dxfId="12" priority="18">
      <formula>ISERROR(F22)</formula>
    </cfRule>
  </conditionalFormatting>
  <conditionalFormatting sqref="N28">
    <cfRule type="cellIs" dxfId="11" priority="15" operator="equal">
      <formula>"Superamento del contributo max concedibile"</formula>
    </cfRule>
    <cfRule type="cellIs" dxfId="10" priority="16" operator="equal">
      <formula>"superaemnto del contributo max concedibile"</formula>
    </cfRule>
  </conditionalFormatting>
  <conditionalFormatting sqref="E32">
    <cfRule type="cellIs" dxfId="9" priority="14" operator="equal">
      <formula>"Superamento contributo richiedibile"</formula>
    </cfRule>
  </conditionalFormatting>
  <conditionalFormatting sqref="F29:G29">
    <cfRule type="cellIs" dxfId="8" priority="12" operator="equal">
      <formula>"investimento al di sotto del limite minimo"</formula>
    </cfRule>
  </conditionalFormatting>
  <conditionalFormatting sqref="N29">
    <cfRule type="cellIs" dxfId="7" priority="10" operator="equal">
      <formula>"Superamento del contributo max concedibile"</formula>
    </cfRule>
    <cfRule type="cellIs" dxfId="6" priority="11" operator="equal">
      <formula>"superaemnto del contributo max concedibile"</formula>
    </cfRule>
  </conditionalFormatting>
  <conditionalFormatting sqref="K30">
    <cfRule type="cellIs" dxfId="5" priority="1" operator="equal">
      <formula>"RIMODULARE IL CONTRIBUTO CONCEDIBILE"</formula>
    </cfRule>
    <cfRule type="cellIs" dxfId="4" priority="7" operator="equal">
      <formula>"Superamento contributo richiedibile"</formula>
    </cfRule>
  </conditionalFormatting>
  <conditionalFormatting sqref="L31">
    <cfRule type="cellIs" dxfId="3" priority="6" operator="equal">
      <formula>"Superamento contributo richiedibile"</formula>
    </cfRule>
  </conditionalFormatting>
  <conditionalFormatting sqref="P29">
    <cfRule type="cellIs" dxfId="2" priority="4" operator="equal">
      <formula>"Superamento contributo richiedibile"</formula>
    </cfRule>
  </conditionalFormatting>
  <conditionalFormatting sqref="Q29">
    <cfRule type="cellIs" dxfId="1" priority="3" operator="equal">
      <formula>"Superamento contributo richiedibile"</formula>
    </cfRule>
  </conditionalFormatting>
  <conditionalFormatting sqref="M33">
    <cfRule type="cellIs" dxfId="0" priority="2" operator="equal">
      <formula>"RIMODULARE IL CONTRIBUTO CONCEDIBILE"</formula>
    </cfRule>
  </conditionalFormatting>
  <dataValidations count="3">
    <dataValidation type="list" allowBlank="1" showInputMessage="1" showErrorMessage="1" sqref="B18">
      <formula1>"Selezionare,Piccola impresa, Media impresa, Grande impresa, "</formula1>
    </dataValidation>
    <dataValidation type="list" allowBlank="1" showInputMessage="1" showErrorMessage="1" sqref="L18">
      <formula1>"Selezionare,SI, NO"</formula1>
    </dataValidation>
    <dataValidation type="list" allowBlank="1" showInputMessage="1" showErrorMessage="1" sqref="E18:G18">
      <formula1>" Selezionare, Linea 1 - art. 38, Linea 2 - CAR art. 40, Linea 3  - FER art. 41 lett. a) o b), Linea 3 - FER art. 41 lett. c),"</formula1>
    </dataValidation>
  </dataValidations>
  <printOptions horizontalCentered="1" verticalCentered="1"/>
  <pageMargins left="0" right="0" top="0" bottom="0.19685039370078741" header="0.31496062992125984" footer="0.31496062992125984"/>
  <pageSetup paperSize="9" scale="75" orientation="landscape" r:id="rId1"/>
  <headerFooter>
    <oddHeader xml:space="preserve">&amp;CALLEGATO  II b) alla Determinazione dirigenziale n.49/DPG015 del 8/02/2019 </oddHeader>
    <oddFooter>&amp;LPOR FESR Abruzzo 2014-2020  ASSE IV – Promozione di un’economia a basse emissioni di carbonio - Linea di azione 4.2.1 artt. 38, 40 e 41&amp;Rpag.&amp;P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All.II a_Piano econ. dettagl. </vt:lpstr>
      <vt:lpstr>All. II b_Piano econ. generale</vt:lpstr>
      <vt:lpstr>'All. II b_Piano econ. generale'!Area_stampa</vt:lpstr>
      <vt:lpstr>'All.II a_Piano econ. dettagl. '!Area_stampa</vt:lpstr>
      <vt:lpstr>'All.II a_Piano econ. dettagl. 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Adriano Marzola</cp:lastModifiedBy>
  <cp:lastPrinted>2019-02-08T07:32:06Z</cp:lastPrinted>
  <dcterms:created xsi:type="dcterms:W3CDTF">2017-05-23T13:44:40Z</dcterms:created>
  <dcterms:modified xsi:type="dcterms:W3CDTF">2019-02-08T07:32:18Z</dcterms:modified>
</cp:coreProperties>
</file>