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6" windowHeight="5340" activeTab="1"/>
  </bookViews>
  <sheets>
    <sheet name="Piano econ. dettaglio" sheetId="1" r:id="rId1"/>
    <sheet name="Piano econ. generale" sheetId="2" r:id="rId2"/>
  </sheets>
  <definedNames>
    <definedName name="_ftn1">'Piano econ. dettaglio'!#REF!</definedName>
    <definedName name="_ftnref1">'Piano econ. dettaglio'!#REF!</definedName>
    <definedName name="_xlnm.Print_Area" localSheetId="0">'Piano econ. dettaglio'!$A$1:$G$67</definedName>
    <definedName name="_xlnm.Print_Titles" localSheetId="0">'Piano econ. dettaglio'!$17:$17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E21" i="2" s="1"/>
  <c r="D60" i="1" l="1"/>
  <c r="C27" i="2" s="1"/>
  <c r="C56" i="1"/>
  <c r="D56" i="1" s="1"/>
  <c r="C25" i="2" s="1"/>
  <c r="C48" i="1"/>
  <c r="C23" i="1"/>
  <c r="D23" i="1" l="1"/>
  <c r="H27" i="2"/>
  <c r="H26" i="2"/>
  <c r="H25" i="2"/>
  <c r="H24" i="2"/>
  <c r="H23" i="2"/>
  <c r="H22" i="2"/>
  <c r="H20" i="2"/>
  <c r="C20" i="2" l="1"/>
  <c r="D58" i="1"/>
  <c r="C26" i="2" s="1"/>
  <c r="I27" i="2" l="1"/>
  <c r="I22" i="2" l="1"/>
  <c r="I23" i="2"/>
  <c r="I20" i="2"/>
  <c r="C41" i="1" l="1"/>
  <c r="C38" i="1"/>
  <c r="C33" i="1"/>
  <c r="C30" i="1"/>
  <c r="C27" i="1"/>
  <c r="C34" i="1" l="1"/>
  <c r="C61" i="1" s="1"/>
  <c r="D48" i="1"/>
  <c r="C24" i="2" s="1"/>
  <c r="C42" i="1"/>
  <c r="D42" i="1" s="1"/>
  <c r="C23" i="2" s="1"/>
  <c r="D34" i="1" l="1"/>
  <c r="D61" i="1" s="1"/>
  <c r="C22" i="2" l="1"/>
  <c r="E22" i="2" s="1"/>
  <c r="C28" i="2" l="1"/>
  <c r="E28" i="2"/>
  <c r="E29" i="2" s="1"/>
  <c r="F21" i="2" l="1"/>
  <c r="G21" i="2" s="1"/>
  <c r="F23" i="2"/>
  <c r="G23" i="2" s="1"/>
  <c r="F20" i="2"/>
  <c r="G20" i="2" s="1"/>
  <c r="C30" i="2"/>
  <c r="G28" i="2"/>
  <c r="F25" i="2"/>
  <c r="G25" i="2" s="1"/>
  <c r="F26" i="2"/>
  <c r="G26" i="2" s="1"/>
  <c r="C32" i="2" l="1"/>
  <c r="D32" i="2" s="1"/>
  <c r="C33" i="2" l="1"/>
</calcChain>
</file>

<file path=xl/sharedStrings.xml><?xml version="1.0" encoding="utf-8"?>
<sst xmlns="http://schemas.openxmlformats.org/spreadsheetml/2006/main" count="100" uniqueCount="90">
  <si>
    <t>Totale macchinari</t>
  </si>
  <si>
    <t>Totale impianti</t>
  </si>
  <si>
    <t>Totale attrezzature varie</t>
  </si>
  <si>
    <t>Totale opere impiantistiche</t>
  </si>
  <si>
    <t>Importo preventivo (€)</t>
  </si>
  <si>
    <t>Nominativo fornitore</t>
  </si>
  <si>
    <t>totali</t>
  </si>
  <si>
    <t>SPESE AMMISSIBILI</t>
  </si>
  <si>
    <t>Spesa ammissibile</t>
  </si>
  <si>
    <t>Massimali di spesa</t>
  </si>
  <si>
    <t>Denominazione Impresa</t>
  </si>
  <si>
    <t xml:space="preserve">Cofinanziamento privato </t>
  </si>
  <si>
    <t xml:space="preserve">Dipartimento Sviluppo Economico, Politiche del Lavoro, Istruzione, Ricerca e Università </t>
  </si>
  <si>
    <t>Servizio Competitività e Attrazione degli Investimenti - DPG015</t>
  </si>
  <si>
    <t>Dipartimento Sviluppo Economico, Politiche del Lavoro, Istruzione, Ricerca e Università  - Servizio Competitività e Attrazione degli Investimenti - DPG015</t>
  </si>
  <si>
    <r>
      <t>Macchinari (</t>
    </r>
    <r>
      <rPr>
        <i/>
        <sz val="10"/>
        <rFont val="Calibri"/>
        <family val="2"/>
        <scheme val="minor"/>
      </rPr>
      <t>descrizione dei singoli macchinari</t>
    </r>
    <r>
      <rPr>
        <sz val="10"/>
        <rFont val="Calibri"/>
        <family val="2"/>
        <scheme val="minor"/>
      </rPr>
      <t>)</t>
    </r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</si>
  <si>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</si>
  <si>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r>
      <t>Impianti (</t>
    </r>
    <r>
      <rPr>
        <i/>
        <sz val="10"/>
        <rFont val="Calibri"/>
        <family val="2"/>
        <scheme val="minor"/>
      </rPr>
      <t>descrizione dei singoli impianti</t>
    </r>
    <r>
      <rPr>
        <sz val="10"/>
        <rFont val="Calibri"/>
        <family val="2"/>
        <scheme val="minor"/>
      </rPr>
      <t>)</t>
    </r>
  </si>
  <si>
    <r>
      <t>Attrezzature varie (</t>
    </r>
    <r>
      <rPr>
        <i/>
        <sz val="10"/>
        <rFont val="Calibri"/>
        <family val="2"/>
        <scheme val="minor"/>
      </rPr>
      <t>descrizione delle singole attrezzature</t>
    </r>
    <r>
      <rPr>
        <sz val="10"/>
        <rFont val="Calibri"/>
        <family val="2"/>
        <scheme val="minor"/>
      </rPr>
      <t>)</t>
    </r>
  </si>
  <si>
    <r>
      <t xml:space="preserve">Opere impiantistiche </t>
    </r>
    <r>
      <rPr>
        <i/>
        <sz val="10"/>
        <rFont val="Calibri"/>
        <family val="2"/>
        <scheme val="minor"/>
      </rPr>
      <t>(descrizione delle singole opere impiantistiche)</t>
    </r>
  </si>
  <si>
    <t>PIANO ECONOMICO DI DETTAGLIO</t>
  </si>
  <si>
    <t>PIANO ECONOMICO GENERALE</t>
  </si>
  <si>
    <t>Totale per Voce di spesa</t>
  </si>
  <si>
    <t>Progettazioni Impianti</t>
  </si>
  <si>
    <t>Direzione lavori Impianti</t>
  </si>
  <si>
    <r>
      <t>Studi di fattibilità economico-finanziaria</t>
    </r>
    <r>
      <rPr>
        <i/>
        <sz val="10"/>
        <rFont val="Calibri"/>
        <family val="2"/>
        <scheme val="minor"/>
      </rPr>
      <t xml:space="preserve"> (limite 2%)</t>
    </r>
  </si>
  <si>
    <t>b) Macchinari, impianti e attrezzature varie</t>
  </si>
  <si>
    <t>Totale voce b) Macchinari, impianti e attrezzature varie</t>
  </si>
  <si>
    <r>
      <t>Opere murarie (</t>
    </r>
    <r>
      <rPr>
        <i/>
        <sz val="10"/>
        <rFont val="Calibri"/>
        <family val="2"/>
        <scheme val="minor"/>
      </rPr>
      <t>descrizione delle singole opere murarie</t>
    </r>
    <r>
      <rPr>
        <sz val="10"/>
        <rFont val="Calibri"/>
        <family val="2"/>
        <scheme val="minor"/>
      </rPr>
      <t>)</t>
    </r>
  </si>
  <si>
    <t>Totale opere murarie</t>
  </si>
  <si>
    <t>Totale voce c) Opere murarie ed impiantistiche</t>
  </si>
  <si>
    <r>
      <t>c) Opere murarie ed impiantistiche</t>
    </r>
    <r>
      <rPr>
        <b/>
        <i/>
        <sz val="10"/>
        <color theme="0"/>
        <rFont val="Calibri"/>
        <family val="2"/>
        <scheme val="minor"/>
      </rPr>
      <t xml:space="preserve"> (limite 20%)</t>
    </r>
  </si>
  <si>
    <t>(aggiungere righe se necessario)</t>
  </si>
  <si>
    <t>Programmi informatici (descrizione dei singoli programmi informatici)</t>
  </si>
  <si>
    <r>
      <t>Brevetti</t>
    </r>
    <r>
      <rPr>
        <i/>
        <sz val="10"/>
        <rFont val="Calibri"/>
        <family val="2"/>
        <scheme val="minor"/>
      </rPr>
      <t xml:space="preserve"> (descrizione dei singoli brevetti)</t>
    </r>
  </si>
  <si>
    <r>
      <t xml:space="preserve">Licenze </t>
    </r>
    <r>
      <rPr>
        <i/>
        <sz val="10"/>
        <rFont val="Calibri"/>
        <family val="2"/>
        <scheme val="minor"/>
      </rPr>
      <t>(descrizione delle singole licenze)</t>
    </r>
  </si>
  <si>
    <r>
      <t xml:space="preserve">Servizi di consulenza </t>
    </r>
    <r>
      <rPr>
        <i/>
        <sz val="10"/>
        <rFont val="Calibri"/>
        <family val="2"/>
        <scheme val="minor"/>
      </rPr>
      <t>(descrizione dei singoli Servizi di consulenza)</t>
    </r>
  </si>
  <si>
    <r>
      <t xml:space="preserve">Servizio di consulenza gestionale </t>
    </r>
    <r>
      <rPr>
        <i/>
        <sz val="10"/>
        <rFont val="Calibri"/>
        <family val="2"/>
        <scheme val="minor"/>
      </rPr>
      <t>(descrizione dei singoli servizi di consulenza gestionale)</t>
    </r>
  </si>
  <si>
    <r>
      <t>Servizio di assistenza tecnologica (</t>
    </r>
    <r>
      <rPr>
        <i/>
        <sz val="10"/>
        <rFont val="Calibri"/>
        <family val="2"/>
        <scheme val="minor"/>
      </rPr>
      <t>descrizione dei singoli servizi di assistenza tecnologica</t>
    </r>
    <r>
      <rPr>
        <sz val="10"/>
        <rFont val="Calibri"/>
        <family val="2"/>
        <scheme val="minor"/>
      </rPr>
      <t>)</t>
    </r>
  </si>
  <si>
    <r>
      <t>Servizi di trasferimento di tecnologie (</t>
    </r>
    <r>
      <rPr>
        <i/>
        <sz val="10"/>
        <rFont val="Calibri"/>
        <family val="2"/>
        <scheme val="minor"/>
      </rPr>
      <t>descrizione dei singoli servizi di trasferimento delle tecnologie</t>
    </r>
    <r>
      <rPr>
        <sz val="10"/>
        <rFont val="Calibri"/>
        <family val="2"/>
        <scheme val="minor"/>
      </rPr>
      <t>)</t>
    </r>
  </si>
  <si>
    <r>
      <t>Servizi di consulenza sul rispetto delle norme (</t>
    </r>
    <r>
      <rPr>
        <i/>
        <sz val="10"/>
        <rFont val="Calibri"/>
        <family val="2"/>
        <scheme val="minor"/>
      </rPr>
      <t>descrizione dei singoli servizi</t>
    </r>
    <r>
      <rPr>
        <sz val="10"/>
        <rFont val="Calibri"/>
        <family val="2"/>
        <scheme val="minor"/>
      </rPr>
      <t>)</t>
    </r>
  </si>
  <si>
    <r>
      <t>(a</t>
    </r>
    <r>
      <rPr>
        <i/>
        <sz val="10"/>
        <rFont val="Calibri"/>
        <family val="2"/>
        <scheme val="minor"/>
      </rPr>
      <t>ggiungere righe se necessario</t>
    </r>
    <r>
      <rPr>
        <sz val="10"/>
        <rFont val="Calibri"/>
        <family val="2"/>
        <scheme val="minor"/>
      </rPr>
      <t>)</t>
    </r>
  </si>
  <si>
    <t>Perizia giurata</t>
  </si>
  <si>
    <t>COMPILARE  LE SOLE CELLE GRIGIE</t>
  </si>
  <si>
    <t>Sede dell'unità sede dell'intervento (Comune)</t>
  </si>
  <si>
    <t>Titolo progetto</t>
  </si>
  <si>
    <t>Importo effettivo come risultante da preventivi di spesa (Piano economico di dettaglio)</t>
  </si>
  <si>
    <t>a)</t>
  </si>
  <si>
    <t>e)</t>
  </si>
  <si>
    <t>b)</t>
  </si>
  <si>
    <t>Macchinari, Impianti e Attrezzature Varie</t>
  </si>
  <si>
    <t>c)</t>
  </si>
  <si>
    <t>d)</t>
  </si>
  <si>
    <t xml:space="preserve">limite 5% del totale spese ammissibili </t>
  </si>
  <si>
    <t xml:space="preserve">Opere murarie ed impiantistiche </t>
  </si>
  <si>
    <t xml:space="preserve">Studi di fattibilità economico-finanziaria </t>
  </si>
  <si>
    <t xml:space="preserve">limite 20%  del totale spese ammissibili </t>
  </si>
  <si>
    <t xml:space="preserve">Servizi di consulenza </t>
  </si>
  <si>
    <t>f)</t>
  </si>
  <si>
    <t>g)</t>
  </si>
  <si>
    <t>limite 3% del totale spese ammissibili e comunque max 3.000,00 €)</t>
  </si>
  <si>
    <t>Fideiussione bancaria o polizza assicurativa</t>
  </si>
  <si>
    <t>TOTALI</t>
  </si>
  <si>
    <t>limite del 2% della voce a) progettazione ingegneristiche</t>
  </si>
  <si>
    <t>rif. Preventivo/computo allegato (nota 1)</t>
  </si>
  <si>
    <t xml:space="preserve">nota 1: Per consentire una pronta correlazione con gli importi riportati nel Piano economico di dettaglio, si suggerisce di identificare  i preventivi mediante numerazione progressiva o altra modalità utile a tal fine . </t>
  </si>
  <si>
    <t>% di controllo massimali di spesa</t>
  </si>
  <si>
    <t>VERIFICA SUPERAMENTO MASSIMALI DI SPESA</t>
  </si>
  <si>
    <t>Contributo richiesto €</t>
  </si>
  <si>
    <t>Percentuale di aiuto richiesta %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</si>
  <si>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</si>
  <si>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</si>
  <si>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ALLEGATO III - Piano economico della proposta progettuale </t>
  </si>
  <si>
    <t>POR FESR Abruzzo 2014-2020  ASSE III –  Linea di azione 3.1.1</t>
  </si>
  <si>
    <t xml:space="preserve">Avviso Pubblico per 
“Interventi di sostegno alla Strategia d’Area Basso Sangro-Trigno, prototipo della Strategia Nazionale per le Aree Interne di cui alle DGR n°99 del 28.02.2017 e DGR n°408 del 28.07.2017”
</t>
  </si>
  <si>
    <t xml:space="preserve">Progettazioni ingegneristiche </t>
  </si>
  <si>
    <t>Programmi informatici, brevetti, licenze</t>
  </si>
  <si>
    <t>limite 5% del totale spese ammissibili</t>
  </si>
  <si>
    <t xml:space="preserve">POR FESR Abruzzo 2014-2020  
ASSE III – Linea di azione 3.1.1 
Avviso Pubblico per 
“Interventi di sostegno alla Strategia d’Area Basso Sangro-Trigno, prototipo della Strategia Nazionale per le Aree Interne di cui alle DGR n°99 del 28.02.2017 e DGR n°408 del 28.07.2017”
</t>
  </si>
  <si>
    <r>
      <t xml:space="preserve">VOCE DI SPESA 
</t>
    </r>
    <r>
      <rPr>
        <sz val="10"/>
        <rFont val="Calibri"/>
        <family val="2"/>
        <scheme val="minor"/>
      </rPr>
      <t>(lettere a, b, c, d, e, f, g, ex art.10 “Spese Ammissibili” dell’Avviso)</t>
    </r>
  </si>
  <si>
    <t xml:space="preserve">Totale voce a) Progettazioni ingegneristiche </t>
  </si>
  <si>
    <t>d) Programmi informatici, brevetti, licenze</t>
  </si>
  <si>
    <r>
      <t xml:space="preserve">e) Servizi di consulenza </t>
    </r>
    <r>
      <rPr>
        <b/>
        <i/>
        <sz val="10"/>
        <color theme="0"/>
        <rFont val="Calibri"/>
        <family val="2"/>
        <scheme val="minor"/>
      </rPr>
      <t>(limite 5%)</t>
    </r>
    <r>
      <rPr>
        <b/>
        <sz val="10"/>
        <color theme="0"/>
        <rFont val="Calibri"/>
        <family val="2"/>
        <scheme val="minor"/>
      </rPr>
      <t xml:space="preserve"> </t>
    </r>
  </si>
  <si>
    <r>
      <t>f) Spese per Perizia giurata  (</t>
    </r>
    <r>
      <rPr>
        <b/>
        <i/>
        <sz val="10"/>
        <color theme="0"/>
        <rFont val="Calibri"/>
        <family val="2"/>
        <scheme val="minor"/>
      </rPr>
      <t>limite 3% e comunque max 3.000,00 €</t>
    </r>
    <r>
      <rPr>
        <b/>
        <sz val="10"/>
        <color theme="0"/>
        <rFont val="Calibri"/>
        <family val="2"/>
        <scheme val="minor"/>
      </rPr>
      <t>)</t>
    </r>
  </si>
  <si>
    <t xml:space="preserve">Totale voce e) Servizi di consulenza </t>
  </si>
  <si>
    <t>Totale voce d) Programmi informatici, brevetti, licenze</t>
  </si>
  <si>
    <t>Totale voce f) Spese per Perizia giurata</t>
  </si>
  <si>
    <t>g) Spese per Fideiussione bancaria o polizza assicurativa</t>
  </si>
  <si>
    <t xml:space="preserve">Totale voce g) Spese per Fideiussione bancaria o polizza assicurativa </t>
  </si>
  <si>
    <r>
      <t xml:space="preserve">a) Progettazioni ingegneristiche </t>
    </r>
    <r>
      <rPr>
        <b/>
        <i/>
        <sz val="10"/>
        <color theme="0"/>
        <rFont val="Calibri"/>
        <family val="2"/>
        <scheme val="minor"/>
      </rPr>
      <t xml:space="preserve">(limite 5%)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</si>
</sst>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  <numFmt numFmtId="166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medium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ck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ck">
        <color theme="4" tint="-0.24994659260841701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ck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10" xfId="0" applyFont="1" applyBorder="1"/>
    <xf numFmtId="0" fontId="12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5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vertical="center"/>
    </xf>
    <xf numFmtId="9" fontId="3" fillId="0" borderId="8" xfId="2" applyFont="1" applyBorder="1" applyAlignment="1">
      <alignment vertical="center"/>
    </xf>
    <xf numFmtId="9" fontId="3" fillId="0" borderId="9" xfId="2" applyFont="1" applyBorder="1" applyAlignment="1">
      <alignment vertical="center"/>
    </xf>
    <xf numFmtId="0" fontId="16" fillId="7" borderId="8" xfId="0" applyFont="1" applyFill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43" fontId="3" fillId="0" borderId="17" xfId="1" applyFont="1" applyBorder="1" applyAlignment="1">
      <alignment vertical="center"/>
    </xf>
    <xf numFmtId="43" fontId="3" fillId="0" borderId="17" xfId="1" applyFont="1" applyBorder="1" applyAlignment="1">
      <alignment horizontal="center" vertical="center"/>
    </xf>
    <xf numFmtId="43" fontId="3" fillId="4" borderId="17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3" fontId="3" fillId="0" borderId="17" xfId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9" fontId="3" fillId="0" borderId="5" xfId="2" applyFont="1" applyBorder="1" applyAlignment="1">
      <alignment vertical="center"/>
    </xf>
    <xf numFmtId="9" fontId="3" fillId="0" borderId="6" xfId="2" applyFont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0" fontId="3" fillId="0" borderId="17" xfId="2" applyNumberFormat="1" applyFont="1" applyBorder="1" applyAlignment="1">
      <alignment horizontal="center" vertical="center"/>
    </xf>
    <xf numFmtId="43" fontId="3" fillId="0" borderId="0" xfId="0" applyNumberFormat="1" applyFont="1" applyBorder="1"/>
    <xf numFmtId="0" fontId="7" fillId="0" borderId="0" xfId="0" applyFont="1" applyBorder="1" applyAlignment="1" applyProtection="1">
      <protection locked="0"/>
    </xf>
    <xf numFmtId="43" fontId="3" fillId="0" borderId="18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3" fontId="6" fillId="3" borderId="1" xfId="1" applyFont="1" applyFill="1" applyBorder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5" fillId="0" borderId="2" xfId="1" applyNumberFormat="1" applyFont="1" applyBorder="1" applyAlignment="1" applyProtection="1">
      <alignment wrapText="1"/>
      <protection locked="0"/>
    </xf>
    <xf numFmtId="164" fontId="5" fillId="0" borderId="1" xfId="1" applyNumberFormat="1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0" fontId="6" fillId="6" borderId="2" xfId="0" applyFont="1" applyFill="1" applyBorder="1" applyAlignment="1" applyProtection="1">
      <alignment horizontal="right" wrapText="1"/>
      <protection locked="0"/>
    </xf>
    <xf numFmtId="164" fontId="5" fillId="6" borderId="2" xfId="1" applyNumberFormat="1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right" wrapText="1"/>
      <protection locked="0"/>
    </xf>
    <xf numFmtId="164" fontId="5" fillId="3" borderId="2" xfId="1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64" fontId="5" fillId="0" borderId="12" xfId="1" applyNumberFormat="1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64" fontId="5" fillId="0" borderId="4" xfId="1" applyNumberFormat="1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164" fontId="6" fillId="0" borderId="4" xfId="1" applyNumberFormat="1" applyFont="1" applyFill="1" applyBorder="1" applyAlignment="1" applyProtection="1">
      <alignment wrapText="1"/>
      <protection locked="0"/>
    </xf>
    <xf numFmtId="0" fontId="5" fillId="0" borderId="12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164" fontId="6" fillId="0" borderId="12" xfId="1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66" fontId="5" fillId="6" borderId="2" xfId="1" applyNumberFormat="1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11" fillId="0" borderId="15" xfId="1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43" fontId="12" fillId="0" borderId="0" xfId="1" applyFont="1" applyProtection="1">
      <protection locked="0"/>
    </xf>
    <xf numFmtId="164" fontId="12" fillId="0" borderId="0" xfId="1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64" fontId="5" fillId="6" borderId="2" xfId="1" applyNumberFormat="1" applyFont="1" applyFill="1" applyBorder="1" applyAlignment="1" applyProtection="1">
      <alignment wrapText="1"/>
    </xf>
    <xf numFmtId="164" fontId="6" fillId="6" borderId="2" xfId="1" applyNumberFormat="1" applyFont="1" applyFill="1" applyBorder="1" applyAlignment="1" applyProtection="1">
      <alignment wrapText="1"/>
    </xf>
    <xf numFmtId="43" fontId="9" fillId="5" borderId="17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43" fontId="9" fillId="5" borderId="17" xfId="1" applyFont="1" applyFill="1" applyBorder="1" applyAlignment="1">
      <alignment vertical="center"/>
    </xf>
    <xf numFmtId="9" fontId="9" fillId="5" borderId="17" xfId="2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43" fontId="3" fillId="0" borderId="23" xfId="1" applyFont="1" applyBorder="1" applyAlignment="1"/>
    <xf numFmtId="0" fontId="6" fillId="0" borderId="24" xfId="0" applyFont="1" applyBorder="1" applyAlignment="1">
      <alignment horizontal="right" vertical="center" wrapText="1"/>
    </xf>
    <xf numFmtId="9" fontId="4" fillId="8" borderId="25" xfId="1" applyNumberFormat="1" applyFont="1" applyFill="1" applyBorder="1" applyAlignment="1"/>
    <xf numFmtId="0" fontId="6" fillId="0" borderId="26" xfId="0" applyFont="1" applyBorder="1" applyAlignment="1">
      <alignment horizontal="right" vertical="center" wrapText="1"/>
    </xf>
    <xf numFmtId="43" fontId="4" fillId="0" borderId="27" xfId="1" applyFont="1" applyFill="1" applyBorder="1" applyAlignment="1"/>
    <xf numFmtId="0" fontId="6" fillId="0" borderId="28" xfId="0" applyFont="1" applyBorder="1" applyAlignment="1">
      <alignment horizontal="right" vertical="center" wrapText="1"/>
    </xf>
    <xf numFmtId="43" fontId="3" fillId="0" borderId="29" xfId="1" applyFont="1" applyBorder="1" applyAlignment="1"/>
    <xf numFmtId="0" fontId="3" fillId="0" borderId="17" xfId="2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left" wrapText="1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8" borderId="11" xfId="0" applyNumberFormat="1" applyFont="1" applyFill="1" applyBorder="1" applyAlignment="1" applyProtection="1">
      <alignment horizontal="left" wrapText="1"/>
      <protection locked="0"/>
    </xf>
    <xf numFmtId="49" fontId="0" fillId="0" borderId="11" xfId="0" applyNumberFormat="1" applyBorder="1" applyAlignment="1">
      <alignment horizontal="left" wrapText="1"/>
    </xf>
    <xf numFmtId="49" fontId="4" fillId="8" borderId="11" xfId="0" applyNumberFormat="1" applyFont="1" applyFill="1" applyBorder="1" applyAlignment="1" applyProtection="1">
      <alignment horizontal="right"/>
      <protection locked="0"/>
    </xf>
    <xf numFmtId="49" fontId="0" fillId="0" borderId="11" xfId="0" applyNumberFormat="1" applyBorder="1" applyAlignment="1">
      <alignment horizontal="right"/>
    </xf>
    <xf numFmtId="49" fontId="4" fillId="8" borderId="11" xfId="0" applyNumberFormat="1" applyFont="1" applyFill="1" applyBorder="1" applyAlignment="1" applyProtection="1">
      <alignment horizontal="right" wrapText="1"/>
      <protection locked="0"/>
    </xf>
    <xf numFmtId="49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5" borderId="19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5</xdr:col>
      <xdr:colOff>900430</xdr:colOff>
      <xdr:row>7</xdr:row>
      <xdr:rowOff>13970</xdr:rowOff>
    </xdr:to>
    <xdr:pic>
      <xdr:nvPicPr>
        <xdr:cNvPr id="6" name="Immagine 5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DCF753E9-FDD1-437E-AB17-C5C5002D44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12013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2200274</xdr:colOff>
      <xdr:row>0</xdr:row>
      <xdr:rowOff>133350</xdr:rowOff>
    </xdr:from>
    <xdr:to>
      <xdr:col>4</xdr:col>
      <xdr:colOff>176529</xdr:colOff>
      <xdr:row>7</xdr:row>
      <xdr:rowOff>19050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4" y="133350"/>
          <a:ext cx="529145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6"/>
  <sheetViews>
    <sheetView topLeftCell="A48" zoomScaleNormal="100" workbookViewId="0">
      <selection activeCell="A59" sqref="A59:F59"/>
    </sheetView>
  </sheetViews>
  <sheetFormatPr defaultColWidth="9.109375" defaultRowHeight="14.4" x14ac:dyDescent="0.3"/>
  <cols>
    <col min="1" max="1" width="2.33203125" style="60" customWidth="1"/>
    <col min="2" max="2" width="30.6640625" style="111" customWidth="1"/>
    <col min="3" max="3" width="14.109375" style="112" bestFit="1" customWidth="1"/>
    <col min="4" max="4" width="14.109375" style="113" bestFit="1" customWidth="1"/>
    <col min="5" max="5" width="24.88671875" style="60" customWidth="1"/>
    <col min="6" max="6" width="18.109375" style="114" customWidth="1"/>
    <col min="7" max="16384" width="9.109375" style="60"/>
  </cols>
  <sheetData>
    <row r="8" spans="1:14" x14ac:dyDescent="0.3">
      <c r="A8" s="144" t="s">
        <v>12</v>
      </c>
      <c r="B8" s="144"/>
      <c r="C8" s="144"/>
      <c r="D8" s="144"/>
      <c r="E8" s="144"/>
      <c r="F8" s="144"/>
    </row>
    <row r="9" spans="1:14" x14ac:dyDescent="0.3">
      <c r="A9" s="144" t="s">
        <v>13</v>
      </c>
      <c r="B9" s="144"/>
      <c r="C9" s="144"/>
      <c r="D9" s="144"/>
      <c r="E9" s="144"/>
      <c r="F9" s="144"/>
    </row>
    <row r="10" spans="1:14" ht="75.75" customHeight="1" x14ac:dyDescent="0.3">
      <c r="A10" s="145" t="s">
        <v>78</v>
      </c>
      <c r="B10" s="146"/>
      <c r="C10" s="146"/>
      <c r="D10" s="146"/>
      <c r="E10" s="146"/>
      <c r="F10" s="146"/>
    </row>
    <row r="11" spans="1:14" ht="21" customHeight="1" x14ac:dyDescent="0.25">
      <c r="A11" s="61"/>
      <c r="B11" s="149" t="s">
        <v>72</v>
      </c>
      <c r="C11" s="150"/>
      <c r="D11" s="150"/>
      <c r="E11" s="150"/>
      <c r="F11" s="150"/>
    </row>
    <row r="12" spans="1:14" s="64" customFormat="1" ht="15" customHeight="1" x14ac:dyDescent="0.25">
      <c r="A12" s="151" t="s">
        <v>10</v>
      </c>
      <c r="B12" s="151"/>
      <c r="C12" s="152"/>
      <c r="D12" s="153"/>
      <c r="E12" s="153"/>
      <c r="F12" s="62"/>
      <c r="G12" s="62"/>
      <c r="H12" s="62"/>
      <c r="I12" s="62"/>
      <c r="J12" s="62"/>
      <c r="K12" s="62"/>
      <c r="L12" s="63"/>
      <c r="M12" s="63"/>
      <c r="N12" s="63"/>
    </row>
    <row r="13" spans="1:14" s="64" customFormat="1" ht="27.6" x14ac:dyDescent="0.3">
      <c r="A13" s="65"/>
      <c r="B13" s="66" t="s">
        <v>44</v>
      </c>
      <c r="C13" s="154"/>
      <c r="D13" s="155"/>
      <c r="E13" s="155"/>
      <c r="F13" s="67"/>
      <c r="G13" s="67"/>
      <c r="H13" s="67"/>
      <c r="I13" s="67"/>
      <c r="J13" s="67"/>
      <c r="K13" s="67"/>
      <c r="L13" s="63"/>
      <c r="M13" s="63"/>
      <c r="N13" s="63"/>
    </row>
    <row r="14" spans="1:14" s="64" customFormat="1" ht="12" customHeight="1" x14ac:dyDescent="0.25">
      <c r="A14" s="65"/>
      <c r="B14" s="59" t="s">
        <v>45</v>
      </c>
      <c r="C14" s="156"/>
      <c r="D14" s="157"/>
      <c r="E14" s="157"/>
      <c r="F14" s="67"/>
      <c r="G14" s="67"/>
      <c r="H14" s="67"/>
      <c r="I14" s="67"/>
      <c r="J14" s="67"/>
      <c r="K14" s="67"/>
      <c r="L14" s="63"/>
      <c r="M14" s="63"/>
      <c r="N14" s="63"/>
    </row>
    <row r="15" spans="1:14" ht="7.5" customHeight="1" x14ac:dyDescent="0.25">
      <c r="A15" s="68"/>
      <c r="B15" s="69"/>
      <c r="C15" s="69"/>
      <c r="D15" s="69"/>
      <c r="E15" s="69"/>
      <c r="F15" s="69"/>
    </row>
    <row r="16" spans="1:14" ht="18.75" x14ac:dyDescent="0.25">
      <c r="A16" s="148" t="s">
        <v>20</v>
      </c>
      <c r="B16" s="148"/>
      <c r="C16" s="148"/>
      <c r="D16" s="148"/>
      <c r="E16" s="148"/>
      <c r="F16" s="148"/>
    </row>
    <row r="17" spans="1:6" s="63" customFormat="1" ht="51" customHeight="1" x14ac:dyDescent="0.3">
      <c r="B17" s="70" t="s">
        <v>79</v>
      </c>
      <c r="C17" s="71" t="s">
        <v>4</v>
      </c>
      <c r="D17" s="72" t="s">
        <v>22</v>
      </c>
      <c r="E17" s="73" t="s">
        <v>5</v>
      </c>
      <c r="F17" s="73" t="s">
        <v>64</v>
      </c>
    </row>
    <row r="18" spans="1:6" s="63" customFormat="1" ht="15" customHeight="1" x14ac:dyDescent="0.25">
      <c r="A18" s="136" t="s">
        <v>89</v>
      </c>
      <c r="B18" s="147"/>
      <c r="C18" s="147"/>
      <c r="D18" s="137"/>
      <c r="E18" s="137"/>
      <c r="F18" s="137"/>
    </row>
    <row r="19" spans="1:6" s="63" customFormat="1" ht="24.9" customHeight="1" x14ac:dyDescent="0.2">
      <c r="B19" s="74" t="s">
        <v>23</v>
      </c>
      <c r="C19" s="75"/>
      <c r="D19" s="76"/>
      <c r="E19" s="77"/>
      <c r="F19" s="78"/>
    </row>
    <row r="20" spans="1:6" s="63" customFormat="1" ht="24.9" customHeight="1" x14ac:dyDescent="0.2">
      <c r="B20" s="74" t="s">
        <v>24</v>
      </c>
      <c r="C20" s="75"/>
      <c r="D20" s="79"/>
      <c r="E20" s="77"/>
      <c r="F20" s="78"/>
    </row>
    <row r="21" spans="1:6" s="63" customFormat="1" ht="24.9" customHeight="1" x14ac:dyDescent="0.3">
      <c r="B21" s="74" t="s">
        <v>25</v>
      </c>
      <c r="C21" s="75">
        <v>0</v>
      </c>
      <c r="D21" s="79"/>
      <c r="E21" s="77"/>
      <c r="F21" s="78"/>
    </row>
    <row r="22" spans="1:6" s="63" customFormat="1" ht="24.9" customHeight="1" x14ac:dyDescent="0.2">
      <c r="B22" s="74" t="s">
        <v>16</v>
      </c>
      <c r="C22" s="75"/>
      <c r="D22" s="79"/>
      <c r="E22" s="77"/>
      <c r="F22" s="78"/>
    </row>
    <row r="23" spans="1:6" s="63" customFormat="1" ht="24.9" customHeight="1" x14ac:dyDescent="0.2">
      <c r="B23" s="80" t="s">
        <v>80</v>
      </c>
      <c r="C23" s="115">
        <f>SUM(C19:C22)</f>
        <v>0</v>
      </c>
      <c r="D23" s="115">
        <f>C23</f>
        <v>0</v>
      </c>
      <c r="E23" s="77"/>
      <c r="F23" s="78"/>
    </row>
    <row r="24" spans="1:6" s="63" customFormat="1" ht="15" customHeight="1" x14ac:dyDescent="0.2">
      <c r="A24" s="134" t="s">
        <v>26</v>
      </c>
      <c r="B24" s="135"/>
      <c r="C24" s="135"/>
      <c r="D24" s="135"/>
      <c r="E24" s="135"/>
      <c r="F24" s="135"/>
    </row>
    <row r="25" spans="1:6" s="63" customFormat="1" ht="24.9" customHeight="1" x14ac:dyDescent="0.3">
      <c r="B25" s="74" t="s">
        <v>15</v>
      </c>
      <c r="C25" s="75">
        <v>0</v>
      </c>
      <c r="D25" s="79"/>
      <c r="E25" s="77"/>
      <c r="F25" s="78"/>
    </row>
    <row r="26" spans="1:6" s="63" customFormat="1" ht="24.9" customHeight="1" x14ac:dyDescent="0.2">
      <c r="B26" s="74" t="s">
        <v>16</v>
      </c>
      <c r="C26" s="75"/>
      <c r="D26" s="79"/>
      <c r="E26" s="77"/>
      <c r="F26" s="78"/>
    </row>
    <row r="27" spans="1:6" s="63" customFormat="1" ht="24.9" customHeight="1" x14ac:dyDescent="0.3">
      <c r="B27" s="82" t="s">
        <v>0</v>
      </c>
      <c r="C27" s="83">
        <f>SUM(C25:C26)</f>
        <v>0</v>
      </c>
      <c r="D27" s="79"/>
      <c r="E27" s="77"/>
      <c r="F27" s="78"/>
    </row>
    <row r="28" spans="1:6" s="63" customFormat="1" ht="24.9" customHeight="1" x14ac:dyDescent="0.3">
      <c r="B28" s="74" t="s">
        <v>17</v>
      </c>
      <c r="C28" s="75"/>
      <c r="D28" s="79"/>
      <c r="E28" s="77"/>
      <c r="F28" s="78"/>
    </row>
    <row r="29" spans="1:6" s="63" customFormat="1" ht="24.9" customHeight="1" x14ac:dyDescent="0.3">
      <c r="B29" s="74" t="s">
        <v>16</v>
      </c>
      <c r="C29" s="75"/>
      <c r="D29" s="79"/>
      <c r="E29" s="77"/>
      <c r="F29" s="78"/>
    </row>
    <row r="30" spans="1:6" s="63" customFormat="1" ht="24.9" customHeight="1" x14ac:dyDescent="0.3">
      <c r="B30" s="82" t="s">
        <v>1</v>
      </c>
      <c r="C30" s="83">
        <f>SUM(C28:C29)</f>
        <v>0</v>
      </c>
      <c r="D30" s="79"/>
      <c r="E30" s="77"/>
      <c r="F30" s="78"/>
    </row>
    <row r="31" spans="1:6" s="63" customFormat="1" ht="24.9" customHeight="1" x14ac:dyDescent="0.3">
      <c r="B31" s="74" t="s">
        <v>18</v>
      </c>
      <c r="C31" s="75"/>
      <c r="D31" s="79"/>
      <c r="E31" s="77"/>
      <c r="F31" s="78"/>
    </row>
    <row r="32" spans="1:6" s="63" customFormat="1" ht="24.9" customHeight="1" x14ac:dyDescent="0.3">
      <c r="B32" s="74" t="s">
        <v>16</v>
      </c>
      <c r="C32" s="75"/>
      <c r="D32" s="79"/>
      <c r="E32" s="77"/>
      <c r="F32" s="78"/>
    </row>
    <row r="33" spans="1:6" s="63" customFormat="1" ht="24.9" customHeight="1" x14ac:dyDescent="0.3">
      <c r="B33" s="82" t="s">
        <v>2</v>
      </c>
      <c r="C33" s="83">
        <f>SUM(C31:C32)</f>
        <v>0</v>
      </c>
      <c r="D33" s="79"/>
      <c r="E33" s="77"/>
      <c r="F33" s="78"/>
    </row>
    <row r="34" spans="1:6" s="84" customFormat="1" ht="24.9" customHeight="1" x14ac:dyDescent="0.3">
      <c r="B34" s="85" t="s">
        <v>27</v>
      </c>
      <c r="C34" s="116">
        <f>+C27+C30+C33</f>
        <v>0</v>
      </c>
      <c r="D34" s="116">
        <f>+C34</f>
        <v>0</v>
      </c>
      <c r="E34" s="86"/>
      <c r="F34" s="87"/>
    </row>
    <row r="35" spans="1:6" s="63" customFormat="1" ht="18" customHeight="1" x14ac:dyDescent="0.3">
      <c r="A35" s="136" t="s">
        <v>31</v>
      </c>
      <c r="B35" s="137"/>
      <c r="C35" s="137"/>
      <c r="D35" s="137"/>
      <c r="E35" s="137"/>
      <c r="F35" s="137"/>
    </row>
    <row r="36" spans="1:6" s="63" customFormat="1" ht="24.9" customHeight="1" x14ac:dyDescent="0.3">
      <c r="B36" s="74" t="s">
        <v>28</v>
      </c>
      <c r="C36" s="75"/>
      <c r="D36" s="76"/>
      <c r="E36" s="77"/>
      <c r="F36" s="78"/>
    </row>
    <row r="37" spans="1:6" s="63" customFormat="1" ht="24.9" customHeight="1" x14ac:dyDescent="0.3">
      <c r="B37" s="74" t="s">
        <v>16</v>
      </c>
      <c r="C37" s="75"/>
      <c r="D37" s="79"/>
      <c r="E37" s="77"/>
      <c r="F37" s="78"/>
    </row>
    <row r="38" spans="1:6" s="63" customFormat="1" ht="24.9" customHeight="1" x14ac:dyDescent="0.3">
      <c r="B38" s="88" t="s">
        <v>29</v>
      </c>
      <c r="C38" s="83">
        <f>SUM(C36:C37)</f>
        <v>0</v>
      </c>
      <c r="D38" s="79"/>
      <c r="E38" s="77"/>
      <c r="F38" s="78"/>
    </row>
    <row r="39" spans="1:6" s="63" customFormat="1" ht="24.9" customHeight="1" x14ac:dyDescent="0.3">
      <c r="B39" s="74" t="s">
        <v>19</v>
      </c>
      <c r="C39" s="75"/>
      <c r="D39" s="79"/>
      <c r="E39" s="77"/>
      <c r="F39" s="78"/>
    </row>
    <row r="40" spans="1:6" s="63" customFormat="1" ht="24.9" customHeight="1" x14ac:dyDescent="0.3">
      <c r="B40" s="74" t="s">
        <v>16</v>
      </c>
      <c r="C40" s="75"/>
      <c r="D40" s="79"/>
      <c r="E40" s="77"/>
      <c r="F40" s="78"/>
    </row>
    <row r="41" spans="1:6" s="63" customFormat="1" ht="24.9" customHeight="1" x14ac:dyDescent="0.3">
      <c r="B41" s="88" t="s">
        <v>3</v>
      </c>
      <c r="C41" s="83">
        <f>SUM(C39:C40)</f>
        <v>0</v>
      </c>
      <c r="D41" s="89"/>
      <c r="E41" s="77"/>
      <c r="F41" s="78"/>
    </row>
    <row r="42" spans="1:6" s="84" customFormat="1" ht="24.9" customHeight="1" x14ac:dyDescent="0.3">
      <c r="B42" s="85" t="s">
        <v>30</v>
      </c>
      <c r="C42" s="116">
        <f>+C38+C41</f>
        <v>0</v>
      </c>
      <c r="D42" s="116">
        <f>+C42</f>
        <v>0</v>
      </c>
      <c r="E42" s="86"/>
      <c r="F42" s="87"/>
    </row>
    <row r="43" spans="1:6" s="90" customFormat="1" ht="19.5" customHeight="1" x14ac:dyDescent="0.3">
      <c r="A43" s="138" t="s">
        <v>81</v>
      </c>
      <c r="B43" s="139"/>
      <c r="C43" s="139"/>
      <c r="D43" s="139"/>
      <c r="E43" s="139"/>
      <c r="F43" s="139"/>
    </row>
    <row r="44" spans="1:6" s="90" customFormat="1" ht="24.9" customHeight="1" x14ac:dyDescent="0.3">
      <c r="B44" s="74" t="s">
        <v>33</v>
      </c>
      <c r="C44" s="91"/>
      <c r="D44" s="98"/>
      <c r="E44" s="92"/>
      <c r="F44" s="93"/>
    </row>
    <row r="45" spans="1:6" s="90" customFormat="1" ht="24.9" customHeight="1" x14ac:dyDescent="0.3">
      <c r="B45" s="74" t="s">
        <v>34</v>
      </c>
      <c r="C45" s="91"/>
      <c r="D45" s="98"/>
      <c r="E45" s="92"/>
      <c r="F45" s="93"/>
    </row>
    <row r="46" spans="1:6" s="90" customFormat="1" ht="24.9" customHeight="1" x14ac:dyDescent="0.3">
      <c r="B46" s="74" t="s">
        <v>35</v>
      </c>
      <c r="C46" s="91"/>
      <c r="D46" s="98"/>
      <c r="E46" s="92"/>
      <c r="F46" s="93"/>
    </row>
    <row r="47" spans="1:6" s="90" customFormat="1" ht="24.9" customHeight="1" x14ac:dyDescent="0.3">
      <c r="B47" s="94" t="s">
        <v>32</v>
      </c>
      <c r="C47" s="91"/>
      <c r="D47" s="98"/>
      <c r="E47" s="92"/>
      <c r="F47" s="93"/>
    </row>
    <row r="48" spans="1:6" s="95" customFormat="1" ht="39.75" customHeight="1" x14ac:dyDescent="0.3">
      <c r="B48" s="85" t="s">
        <v>85</v>
      </c>
      <c r="C48" s="116">
        <f>SUM(C44:C47)</f>
        <v>0</v>
      </c>
      <c r="D48" s="116">
        <f>+C48</f>
        <v>0</v>
      </c>
      <c r="E48" s="96"/>
      <c r="F48" s="97"/>
    </row>
    <row r="49" spans="1:6" s="90" customFormat="1" ht="15" customHeight="1" x14ac:dyDescent="0.3">
      <c r="A49" s="141" t="s">
        <v>82</v>
      </c>
      <c r="B49" s="142"/>
      <c r="C49" s="142"/>
      <c r="D49" s="142"/>
      <c r="E49" s="142"/>
      <c r="F49" s="142"/>
    </row>
    <row r="50" spans="1:6" s="90" customFormat="1" ht="24.9" customHeight="1" x14ac:dyDescent="0.3">
      <c r="A50" s="99"/>
      <c r="B50" s="100" t="s">
        <v>36</v>
      </c>
      <c r="C50" s="89"/>
      <c r="D50" s="101"/>
      <c r="E50" s="102"/>
      <c r="F50" s="103"/>
    </row>
    <row r="51" spans="1:6" s="90" customFormat="1" ht="39.75" customHeight="1" x14ac:dyDescent="0.3">
      <c r="A51" s="104"/>
      <c r="B51" s="74" t="s">
        <v>37</v>
      </c>
      <c r="C51" s="91"/>
      <c r="D51" s="101"/>
      <c r="E51" s="92"/>
      <c r="F51" s="93"/>
    </row>
    <row r="52" spans="1:6" s="90" customFormat="1" ht="36.75" customHeight="1" x14ac:dyDescent="0.3">
      <c r="A52" s="104"/>
      <c r="B52" s="74" t="s">
        <v>38</v>
      </c>
      <c r="C52" s="91"/>
      <c r="D52" s="101"/>
      <c r="E52" s="92"/>
      <c r="F52" s="93"/>
    </row>
    <row r="53" spans="1:6" s="90" customFormat="1" ht="36.75" customHeight="1" x14ac:dyDescent="0.3">
      <c r="A53" s="104"/>
      <c r="B53" s="74" t="s">
        <v>39</v>
      </c>
      <c r="C53" s="91"/>
      <c r="D53" s="101"/>
      <c r="E53" s="92"/>
      <c r="F53" s="93"/>
    </row>
    <row r="54" spans="1:6" s="90" customFormat="1" ht="37.5" customHeight="1" x14ac:dyDescent="0.3">
      <c r="A54" s="104"/>
      <c r="B54" s="74" t="s">
        <v>40</v>
      </c>
      <c r="C54" s="91"/>
      <c r="D54" s="101"/>
      <c r="E54" s="92"/>
      <c r="F54" s="93"/>
    </row>
    <row r="55" spans="1:6" s="90" customFormat="1" ht="18" customHeight="1" x14ac:dyDescent="0.3">
      <c r="A55" s="104"/>
      <c r="B55" s="74" t="s">
        <v>41</v>
      </c>
      <c r="C55" s="91"/>
      <c r="D55" s="105"/>
      <c r="E55" s="92"/>
      <c r="F55" s="93"/>
    </row>
    <row r="56" spans="1:6" s="90" customFormat="1" ht="24.9" customHeight="1" x14ac:dyDescent="0.3">
      <c r="A56" s="104"/>
      <c r="B56" s="85" t="s">
        <v>84</v>
      </c>
      <c r="C56" s="116">
        <f>SUM(C50:C55)</f>
        <v>0</v>
      </c>
      <c r="D56" s="116">
        <f>+C56</f>
        <v>0</v>
      </c>
      <c r="E56" s="92"/>
      <c r="F56" s="93"/>
    </row>
    <row r="57" spans="1:6" s="90" customFormat="1" ht="18.75" customHeight="1" x14ac:dyDescent="0.3">
      <c r="A57" s="141" t="s">
        <v>83</v>
      </c>
      <c r="B57" s="137"/>
      <c r="C57" s="137"/>
      <c r="D57" s="137"/>
      <c r="E57" s="137"/>
      <c r="F57" s="137"/>
    </row>
    <row r="58" spans="1:6" s="90" customFormat="1" ht="24.9" customHeight="1" x14ac:dyDescent="0.3">
      <c r="A58" s="104"/>
      <c r="B58" s="80" t="s">
        <v>86</v>
      </c>
      <c r="C58" s="81"/>
      <c r="D58" s="116">
        <f>+C58</f>
        <v>0</v>
      </c>
      <c r="E58" s="92"/>
      <c r="F58" s="93"/>
    </row>
    <row r="59" spans="1:6" s="90" customFormat="1" ht="18" customHeight="1" x14ac:dyDescent="0.3">
      <c r="A59" s="141" t="s">
        <v>87</v>
      </c>
      <c r="B59" s="137"/>
      <c r="C59" s="137"/>
      <c r="D59" s="137"/>
      <c r="E59" s="137"/>
      <c r="F59" s="137"/>
    </row>
    <row r="60" spans="1:6" s="90" customFormat="1" ht="24.9" customHeight="1" x14ac:dyDescent="0.3">
      <c r="A60" s="106"/>
      <c r="B60" s="80" t="s">
        <v>88</v>
      </c>
      <c r="C60" s="107"/>
      <c r="D60" s="116">
        <f>+C60</f>
        <v>0</v>
      </c>
      <c r="E60" s="108"/>
      <c r="F60" s="108"/>
    </row>
    <row r="61" spans="1:6" s="84" customFormat="1" ht="24.9" customHeight="1" thickBot="1" x14ac:dyDescent="0.35">
      <c r="B61" s="109" t="s">
        <v>6</v>
      </c>
      <c r="C61" s="110">
        <f>+C60+C58+C56+C48+C42+C34+C23</f>
        <v>0</v>
      </c>
      <c r="D61" s="110">
        <f>+D60+D58+D56+D48+D42+D34+D23</f>
        <v>0</v>
      </c>
      <c r="E61" s="140"/>
      <c r="F61" s="140"/>
    </row>
    <row r="62" spans="1:6" ht="15" thickTop="1" x14ac:dyDescent="0.3"/>
    <row r="64" spans="1:6" ht="30" customHeight="1" x14ac:dyDescent="0.3">
      <c r="B64" s="132" t="s">
        <v>65</v>
      </c>
      <c r="C64" s="143"/>
      <c r="D64" s="143"/>
      <c r="E64" s="143"/>
      <c r="F64" s="143"/>
    </row>
    <row r="65" spans="2:6" ht="27.75" customHeight="1" x14ac:dyDescent="0.3">
      <c r="B65" s="132"/>
      <c r="C65" s="143"/>
      <c r="D65" s="143"/>
      <c r="E65" s="143"/>
      <c r="F65" s="143"/>
    </row>
    <row r="66" spans="2:6" x14ac:dyDescent="0.3">
      <c r="B66" s="132"/>
      <c r="C66" s="133"/>
      <c r="D66" s="133"/>
      <c r="E66" s="133"/>
      <c r="F66" s="133"/>
    </row>
  </sheetData>
  <mergeCells count="20">
    <mergeCell ref="A8:F8"/>
    <mergeCell ref="A9:F9"/>
    <mergeCell ref="A10:F10"/>
    <mergeCell ref="A18:F18"/>
    <mergeCell ref="A16:F16"/>
    <mergeCell ref="B11:F11"/>
    <mergeCell ref="A12:B12"/>
    <mergeCell ref="C12:E12"/>
    <mergeCell ref="C13:E13"/>
    <mergeCell ref="C14:E14"/>
    <mergeCell ref="B66:F66"/>
    <mergeCell ref="A24:F24"/>
    <mergeCell ref="A35:F35"/>
    <mergeCell ref="A43:F43"/>
    <mergeCell ref="E61:F61"/>
    <mergeCell ref="A49:F49"/>
    <mergeCell ref="A57:F57"/>
    <mergeCell ref="A59:F59"/>
    <mergeCell ref="B64:F64"/>
    <mergeCell ref="B65:F65"/>
  </mergeCells>
  <conditionalFormatting sqref="E61">
    <cfRule type="cellIs" dxfId="12" priority="1" operator="equal">
      <formula>"investimento al di sotto del limite minimo"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5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8" workbookViewId="0">
      <selection activeCell="G21" sqref="G21"/>
    </sheetView>
  </sheetViews>
  <sheetFormatPr defaultColWidth="9.109375" defaultRowHeight="13.8" x14ac:dyDescent="0.3"/>
  <cols>
    <col min="1" max="1" width="6" style="14" bestFit="1" customWidth="1"/>
    <col min="2" max="2" width="36.5546875" style="10" customWidth="1"/>
    <col min="3" max="3" width="36.5546875" style="2" bestFit="1" customWidth="1"/>
    <col min="4" max="4" width="36.5546875" style="2" customWidth="1"/>
    <col min="5" max="5" width="12.44140625" style="3" bestFit="1" customWidth="1"/>
    <col min="6" max="6" width="9.109375" style="4"/>
    <col min="7" max="7" width="12.109375" style="3" customWidth="1"/>
    <col min="8" max="8" width="4.33203125" style="3" hidden="1" customWidth="1"/>
    <col min="9" max="9" width="3.33203125" style="3" hidden="1" customWidth="1"/>
    <col min="10" max="10" width="9.6640625" style="4" customWidth="1"/>
    <col min="11" max="11" width="16.6640625" style="3" customWidth="1"/>
    <col min="12" max="14" width="9.109375" style="11"/>
    <col min="15" max="16384" width="9.109375" style="3"/>
  </cols>
  <sheetData>
    <row r="1" spans="1:11" ht="21" customHeight="1" x14ac:dyDescent="0.2"/>
    <row r="8" spans="1:11" ht="15.6" x14ac:dyDescent="0.3">
      <c r="A8" s="160" t="s">
        <v>14</v>
      </c>
      <c r="B8" s="159"/>
      <c r="C8" s="159"/>
      <c r="D8" s="159"/>
      <c r="E8" s="159"/>
      <c r="F8" s="159"/>
      <c r="G8" s="159"/>
      <c r="H8" s="25"/>
      <c r="I8" s="25"/>
      <c r="J8" s="25"/>
      <c r="K8" s="25"/>
    </row>
    <row r="9" spans="1:11" ht="15.6" x14ac:dyDescent="0.3">
      <c r="A9" s="169" t="s">
        <v>73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39.75" customHeight="1" x14ac:dyDescent="0.3">
      <c r="A10" s="158" t="s">
        <v>74</v>
      </c>
      <c r="B10" s="159"/>
      <c r="C10" s="159"/>
      <c r="D10" s="159"/>
      <c r="E10" s="159"/>
      <c r="F10" s="159"/>
      <c r="G10" s="159"/>
      <c r="H10" s="19"/>
      <c r="I10" s="19"/>
      <c r="J10" s="19"/>
      <c r="K10" s="19"/>
    </row>
    <row r="11" spans="1:11" s="21" customFormat="1" ht="21" customHeight="1" x14ac:dyDescent="0.25">
      <c r="A11" s="58"/>
      <c r="B11" s="180" t="s">
        <v>72</v>
      </c>
      <c r="C11" s="179"/>
      <c r="D11" s="179"/>
      <c r="E11" s="179"/>
      <c r="F11" s="179"/>
    </row>
    <row r="12" spans="1:11" ht="24" customHeight="1" x14ac:dyDescent="0.2">
      <c r="A12" s="5"/>
      <c r="B12" s="19"/>
      <c r="C12" s="164" t="s">
        <v>43</v>
      </c>
      <c r="D12" s="165"/>
      <c r="E12" s="165"/>
      <c r="F12" s="19"/>
      <c r="G12" s="19"/>
      <c r="H12" s="19"/>
      <c r="I12" s="19"/>
      <c r="J12" s="19"/>
      <c r="K12" s="19"/>
    </row>
    <row r="13" spans="1:11" ht="15" customHeight="1" x14ac:dyDescent="0.2">
      <c r="A13" s="151" t="s">
        <v>10</v>
      </c>
      <c r="B13" s="151"/>
      <c r="C13" s="171"/>
      <c r="D13" s="171"/>
      <c r="E13" s="170"/>
      <c r="F13" s="170"/>
      <c r="G13" s="170"/>
      <c r="H13" s="170"/>
      <c r="I13" s="170"/>
      <c r="J13" s="170"/>
      <c r="K13" s="170"/>
    </row>
    <row r="14" spans="1:11" x14ac:dyDescent="0.3">
      <c r="B14" s="57" t="s">
        <v>44</v>
      </c>
      <c r="C14" s="171"/>
      <c r="D14" s="171"/>
      <c r="E14" s="170"/>
      <c r="F14" s="170"/>
      <c r="G14" s="170"/>
      <c r="H14" s="170"/>
      <c r="I14" s="170"/>
      <c r="J14" s="170"/>
      <c r="K14" s="170"/>
    </row>
    <row r="15" spans="1:11" ht="12" customHeight="1" x14ac:dyDescent="0.2">
      <c r="B15" s="57" t="s">
        <v>45</v>
      </c>
      <c r="C15" s="171"/>
      <c r="D15" s="171"/>
      <c r="E15" s="170"/>
      <c r="F15" s="170"/>
      <c r="G15" s="170"/>
      <c r="H15" s="170"/>
      <c r="I15" s="170"/>
      <c r="J15" s="170"/>
      <c r="K15" s="170"/>
    </row>
    <row r="16" spans="1:11" ht="9.75" customHeight="1" x14ac:dyDescent="0.2">
      <c r="B16" s="11"/>
      <c r="C16" s="3"/>
      <c r="D16" s="16"/>
      <c r="E16" s="5"/>
      <c r="F16" s="5"/>
      <c r="G16" s="5"/>
      <c r="H16" s="19"/>
      <c r="I16" s="19"/>
      <c r="J16" s="19"/>
      <c r="K16" s="5"/>
    </row>
    <row r="17" spans="1:14" ht="7.5" customHeight="1" x14ac:dyDescent="0.2">
      <c r="B17" s="13"/>
    </row>
    <row r="18" spans="1:14" ht="18" customHeight="1" x14ac:dyDescent="0.35">
      <c r="A18" s="166" t="s">
        <v>21</v>
      </c>
      <c r="B18" s="167"/>
      <c r="C18" s="167"/>
      <c r="D18" s="167"/>
      <c r="E18" s="167"/>
      <c r="F18" s="167"/>
      <c r="G18" s="168"/>
      <c r="H18" s="27"/>
      <c r="I18" s="27"/>
      <c r="J18" s="44"/>
      <c r="K18" s="44"/>
    </row>
    <row r="19" spans="1:14" s="17" customFormat="1" ht="50.25" customHeight="1" x14ac:dyDescent="0.25">
      <c r="A19" s="161" t="s">
        <v>7</v>
      </c>
      <c r="B19" s="162"/>
      <c r="C19" s="117" t="s">
        <v>46</v>
      </c>
      <c r="D19" s="117" t="s">
        <v>9</v>
      </c>
      <c r="E19" s="118" t="s">
        <v>8</v>
      </c>
      <c r="F19" s="118" t="s">
        <v>66</v>
      </c>
      <c r="G19" s="119" t="s">
        <v>67</v>
      </c>
      <c r="H19" s="28"/>
      <c r="I19" s="40"/>
      <c r="J19" s="45"/>
      <c r="K19" s="45"/>
      <c r="L19" s="22"/>
      <c r="M19" s="22"/>
      <c r="N19" s="22"/>
    </row>
    <row r="20" spans="1:14" s="8" customFormat="1" ht="27.75" customHeight="1" x14ac:dyDescent="0.3">
      <c r="A20" s="32" t="s">
        <v>47</v>
      </c>
      <c r="B20" s="33" t="s">
        <v>75</v>
      </c>
      <c r="C20" s="34">
        <f>+'Piano econ. dettaglio'!D23-C21</f>
        <v>0</v>
      </c>
      <c r="D20" s="35" t="s">
        <v>53</v>
      </c>
      <c r="E20" s="36"/>
      <c r="F20" s="53" t="e">
        <f>+E20/$E$28</f>
        <v>#DIV/0!</v>
      </c>
      <c r="G20" s="51" t="e">
        <f>IF(F20&gt;5%,"superamento massimale","")</f>
        <v>#DIV/0!</v>
      </c>
      <c r="H20" s="29" t="e">
        <f>IF(#REF!="Piccola impresa",50%,IF(#REF!="Media impresa",40%,))</f>
        <v>#REF!</v>
      </c>
      <c r="I20" s="41" t="e">
        <f>IF(#REF!="SI",5%,0%)</f>
        <v>#REF!</v>
      </c>
      <c r="J20" s="46"/>
      <c r="K20" s="47"/>
      <c r="L20" s="23"/>
      <c r="M20" s="23"/>
      <c r="N20" s="23"/>
    </row>
    <row r="21" spans="1:14" s="8" customFormat="1" ht="27.75" customHeight="1" x14ac:dyDescent="0.3">
      <c r="A21" s="32"/>
      <c r="B21" s="33" t="s">
        <v>55</v>
      </c>
      <c r="C21" s="34">
        <f>'Piano econ. dettaglio'!C21</f>
        <v>0</v>
      </c>
      <c r="D21" s="38" t="s">
        <v>63</v>
      </c>
      <c r="E21" s="36">
        <f>C21</f>
        <v>0</v>
      </c>
      <c r="F21" s="131" t="e">
        <f>+E21/$E$28</f>
        <v>#DIV/0!</v>
      </c>
      <c r="G21" s="52" t="e">
        <f>IF(F21&gt;2%,"superamento massimale","")</f>
        <v>#DIV/0!</v>
      </c>
      <c r="H21" s="29"/>
      <c r="I21" s="41"/>
      <c r="J21" s="46"/>
      <c r="K21" s="47"/>
      <c r="L21" s="23"/>
      <c r="M21" s="23"/>
      <c r="N21" s="23"/>
    </row>
    <row r="22" spans="1:14" s="8" customFormat="1" ht="33" customHeight="1" x14ac:dyDescent="0.3">
      <c r="A22" s="32" t="s">
        <v>49</v>
      </c>
      <c r="B22" s="39" t="s">
        <v>50</v>
      </c>
      <c r="C22" s="34">
        <f>+'Piano econ. dettaglio'!D34</f>
        <v>0</v>
      </c>
      <c r="D22" s="38"/>
      <c r="E22" s="36">
        <f>C22</f>
        <v>0</v>
      </c>
      <c r="F22" s="53"/>
      <c r="G22" s="37"/>
      <c r="H22" s="29" t="e">
        <f>IF(#REF!="Piccola impresa",50%,IF(#REF!="Media impresa",40%,))</f>
        <v>#REF!</v>
      </c>
      <c r="I22" s="41" t="e">
        <f>IF(#REF!="SI",5%,0%)</f>
        <v>#REF!</v>
      </c>
      <c r="J22" s="46"/>
      <c r="K22" s="47"/>
      <c r="L22" s="23"/>
      <c r="M22" s="23"/>
      <c r="N22" s="23"/>
    </row>
    <row r="23" spans="1:14" s="8" customFormat="1" ht="38.25" customHeight="1" x14ac:dyDescent="0.3">
      <c r="A23" s="32" t="s">
        <v>51</v>
      </c>
      <c r="B23" s="39" t="s">
        <v>54</v>
      </c>
      <c r="C23" s="34">
        <f>+'Piano econ. dettaglio'!D42</f>
        <v>0</v>
      </c>
      <c r="D23" s="38" t="s">
        <v>56</v>
      </c>
      <c r="E23" s="36"/>
      <c r="F23" s="53" t="e">
        <f>+E23/$E$28</f>
        <v>#DIV/0!</v>
      </c>
      <c r="G23" s="52" t="e">
        <f>IF(F23&gt;20%,"superamento massimale","")</f>
        <v>#DIV/0!</v>
      </c>
      <c r="H23" s="29" t="e">
        <f>IF(#REF!="Piccola impresa",50%,IF(#REF!="Media impresa",40%,))</f>
        <v>#REF!</v>
      </c>
      <c r="I23" s="41" t="e">
        <f>IF(#REF!="SI",5%,0%)</f>
        <v>#REF!</v>
      </c>
      <c r="J23" s="46"/>
      <c r="K23" s="47"/>
      <c r="L23" s="23"/>
      <c r="M23" s="23"/>
      <c r="N23" s="23"/>
    </row>
    <row r="24" spans="1:14" s="8" customFormat="1" ht="39.75" customHeight="1" x14ac:dyDescent="0.3">
      <c r="A24" s="32" t="s">
        <v>52</v>
      </c>
      <c r="B24" s="33" t="s">
        <v>76</v>
      </c>
      <c r="C24" s="34">
        <f>+'Piano econ. dettaglio'!D48</f>
        <v>0</v>
      </c>
      <c r="D24" s="38"/>
      <c r="E24" s="36">
        <v>0</v>
      </c>
      <c r="F24" s="53"/>
      <c r="G24" s="37"/>
      <c r="H24" s="30" t="e">
        <f>IF(#REF!="Piccola impresa",70%,IF(#REF!="Media impresa",60%,))</f>
        <v>#REF!</v>
      </c>
      <c r="I24" s="42">
        <v>0</v>
      </c>
      <c r="J24" s="46"/>
      <c r="K24" s="47"/>
      <c r="L24" s="23"/>
      <c r="M24" s="23"/>
      <c r="N24" s="23"/>
    </row>
    <row r="25" spans="1:14" s="8" customFormat="1" ht="22.5" customHeight="1" x14ac:dyDescent="0.3">
      <c r="A25" s="32" t="s">
        <v>48</v>
      </c>
      <c r="B25" s="33" t="s">
        <v>57</v>
      </c>
      <c r="C25" s="34">
        <f>+'Piano econ. dettaglio'!D56</f>
        <v>0</v>
      </c>
      <c r="D25" s="38" t="s">
        <v>77</v>
      </c>
      <c r="E25" s="36">
        <v>0</v>
      </c>
      <c r="F25" s="53" t="e">
        <f>+E25/$E$28</f>
        <v>#DIV/0!</v>
      </c>
      <c r="G25" s="51" t="e">
        <f>IF(F25&gt;5%,"superamento massimale","")</f>
        <v>#DIV/0!</v>
      </c>
      <c r="H25" s="30" t="e">
        <f>IF(#REF!="Piccola impresa",70%,IF(#REF!="Media impresa",60%,))</f>
        <v>#REF!</v>
      </c>
      <c r="I25" s="41">
        <v>0</v>
      </c>
      <c r="J25" s="46"/>
      <c r="K25" s="47"/>
      <c r="L25" s="50"/>
      <c r="M25" s="23"/>
      <c r="N25" s="23"/>
    </row>
    <row r="26" spans="1:14" s="8" customFormat="1" ht="27.75" customHeight="1" x14ac:dyDescent="0.3">
      <c r="A26" s="32" t="s">
        <v>58</v>
      </c>
      <c r="B26" s="33" t="s">
        <v>42</v>
      </c>
      <c r="C26" s="34">
        <f>+'Piano econ. dettaglio'!D58</f>
        <v>0</v>
      </c>
      <c r="D26" s="38" t="s">
        <v>60</v>
      </c>
      <c r="E26" s="36">
        <v>0</v>
      </c>
      <c r="F26" s="53" t="e">
        <f>+E26/$E$28</f>
        <v>#DIV/0!</v>
      </c>
      <c r="G26" s="52" t="e">
        <f>IF(F26&gt;3%,"superamento massimale","")</f>
        <v>#DIV/0!</v>
      </c>
      <c r="H26" s="30" t="e">
        <f>IF(#REF!="Piccola impresa",70%,IF(#REF!="Media impresa",60%,))</f>
        <v>#REF!</v>
      </c>
      <c r="I26" s="41">
        <v>0</v>
      </c>
      <c r="J26" s="46"/>
      <c r="K26" s="47"/>
      <c r="L26" s="23"/>
      <c r="M26" s="23"/>
      <c r="N26" s="23"/>
    </row>
    <row r="27" spans="1:14" s="8" customFormat="1" ht="30" customHeight="1" x14ac:dyDescent="0.3">
      <c r="A27" s="32" t="s">
        <v>59</v>
      </c>
      <c r="B27" s="33" t="s">
        <v>61</v>
      </c>
      <c r="C27" s="34">
        <f>+'Piano econ. dettaglio'!D60</f>
        <v>0</v>
      </c>
      <c r="D27" s="38"/>
      <c r="E27" s="36">
        <v>0</v>
      </c>
      <c r="F27" s="53"/>
      <c r="G27" s="37"/>
      <c r="H27" s="29" t="e">
        <f>IF(#REF!="Piccola impresa",50%,IF(#REF!="Media impresa",40%,))</f>
        <v>#REF!</v>
      </c>
      <c r="I27" s="41" t="e">
        <f>IF(#REF!="SI",5%,0%)</f>
        <v>#REF!</v>
      </c>
      <c r="J27" s="46"/>
      <c r="K27" s="47"/>
      <c r="L27" s="23"/>
      <c r="M27" s="23"/>
      <c r="N27" s="23"/>
    </row>
    <row r="28" spans="1:14" s="8" customFormat="1" ht="22.5" customHeight="1" x14ac:dyDescent="0.3">
      <c r="A28" s="163" t="s">
        <v>62</v>
      </c>
      <c r="B28" s="163"/>
      <c r="C28" s="120">
        <f>SUM(C20:C27)</f>
        <v>0</v>
      </c>
      <c r="D28" s="120"/>
      <c r="E28" s="120">
        <f>SUM(E20:E27)</f>
        <v>0</v>
      </c>
      <c r="F28" s="121"/>
      <c r="G28" s="122" t="str">
        <f>IF(E28&gt;3000000, "superamento massimale","")</f>
        <v/>
      </c>
      <c r="H28" s="31"/>
      <c r="I28" s="43"/>
      <c r="J28" s="48"/>
      <c r="K28" s="49"/>
      <c r="L28" s="23"/>
      <c r="M28" s="23"/>
      <c r="N28" s="23"/>
    </row>
    <row r="29" spans="1:14" s="8" customFormat="1" ht="23.25" customHeight="1" thickBot="1" x14ac:dyDescent="0.35">
      <c r="A29" s="15"/>
      <c r="B29" s="12"/>
      <c r="C29" s="9"/>
      <c r="D29" s="9"/>
      <c r="E29" s="172" t="str">
        <f>IF(E28&lt;40000,"progetto di investimento al di sotto del limite minimo","")</f>
        <v>progetto di investimento al di sotto del limite minimo</v>
      </c>
      <c r="F29" s="173"/>
      <c r="G29" s="173"/>
      <c r="H29" s="173"/>
      <c r="I29" s="173"/>
      <c r="J29" s="173"/>
      <c r="L29" s="23"/>
      <c r="M29" s="23"/>
      <c r="N29" s="23"/>
    </row>
    <row r="30" spans="1:14" ht="14.4" thickTop="1" x14ac:dyDescent="0.3">
      <c r="B30" s="123" t="s">
        <v>8</v>
      </c>
      <c r="C30" s="124">
        <f>+E28</f>
        <v>0</v>
      </c>
      <c r="D30" s="7"/>
      <c r="E30" s="1"/>
      <c r="F30" s="6"/>
    </row>
    <row r="31" spans="1:14" x14ac:dyDescent="0.3">
      <c r="B31" s="125" t="s">
        <v>69</v>
      </c>
      <c r="C31" s="126"/>
      <c r="D31" s="7"/>
      <c r="E31" s="54"/>
      <c r="F31" s="6"/>
      <c r="J31" s="24"/>
    </row>
    <row r="32" spans="1:14" x14ac:dyDescent="0.3">
      <c r="B32" s="127" t="s">
        <v>68</v>
      </c>
      <c r="C32" s="128">
        <f>+C30*C31</f>
        <v>0</v>
      </c>
      <c r="D32" s="7" t="str">
        <f>IF(C32&gt;200000, "Superamento contributo richiedibile","")</f>
        <v/>
      </c>
      <c r="E32" s="1"/>
      <c r="F32" s="6"/>
    </row>
    <row r="33" spans="1:14" ht="14.4" thickBot="1" x14ac:dyDescent="0.35">
      <c r="B33" s="129" t="s">
        <v>11</v>
      </c>
      <c r="C33" s="130">
        <f>+C30-C32</f>
        <v>0</v>
      </c>
    </row>
    <row r="34" spans="1:14" ht="14.4" thickTop="1" x14ac:dyDescent="0.3"/>
    <row r="35" spans="1:14" customFormat="1" ht="15.6" x14ac:dyDescent="0.3">
      <c r="A35" s="14"/>
      <c r="B35" s="176" t="s">
        <v>70</v>
      </c>
      <c r="C35" s="177"/>
      <c r="D35" s="177"/>
      <c r="E35" s="177"/>
      <c r="F35" s="177"/>
      <c r="G35" s="177"/>
      <c r="H35" s="18"/>
      <c r="I35" s="20"/>
      <c r="J35" s="55"/>
      <c r="K35" s="55"/>
      <c r="L35" s="21"/>
      <c r="M35" s="21"/>
      <c r="N35" s="21"/>
    </row>
    <row r="36" spans="1:14" ht="14.4" x14ac:dyDescent="0.3">
      <c r="B36" s="178" t="s">
        <v>71</v>
      </c>
      <c r="C36" s="179"/>
      <c r="D36" s="179"/>
      <c r="E36" s="179"/>
      <c r="F36" s="179"/>
      <c r="G36" s="179"/>
    </row>
    <row r="38" spans="1:14" ht="14.4" thickBot="1" x14ac:dyDescent="0.35">
      <c r="C38" s="56"/>
      <c r="D38" s="56"/>
    </row>
    <row r="41" spans="1:14" ht="14.4" x14ac:dyDescent="0.3">
      <c r="B41" s="174"/>
      <c r="C41" s="175"/>
      <c r="D41" s="175"/>
      <c r="E41" s="175"/>
      <c r="F41" s="175"/>
      <c r="G41" s="175"/>
    </row>
    <row r="42" spans="1:14" x14ac:dyDescent="0.3">
      <c r="B42" s="26"/>
    </row>
  </sheetData>
  <mergeCells count="19">
    <mergeCell ref="E29:J29"/>
    <mergeCell ref="B41:G41"/>
    <mergeCell ref="B35:G35"/>
    <mergeCell ref="B36:G36"/>
    <mergeCell ref="B11:F11"/>
    <mergeCell ref="A10:G10"/>
    <mergeCell ref="A8:G8"/>
    <mergeCell ref="A19:B19"/>
    <mergeCell ref="A28:B28"/>
    <mergeCell ref="C12:E12"/>
    <mergeCell ref="A18:G18"/>
    <mergeCell ref="A9:K9"/>
    <mergeCell ref="E13:K13"/>
    <mergeCell ref="E14:K14"/>
    <mergeCell ref="E15:K15"/>
    <mergeCell ref="C14:D14"/>
    <mergeCell ref="C13:D13"/>
    <mergeCell ref="C15:D15"/>
    <mergeCell ref="A13:B13"/>
  </mergeCells>
  <conditionalFormatting sqref="G22">
    <cfRule type="cellIs" dxfId="11" priority="16" operator="equal">
      <formula>"superamento massimale"</formula>
    </cfRule>
    <cfRule type="cellIs" dxfId="10" priority="17" operator="equal">
      <formula>"superaemnto massimale"</formula>
    </cfRule>
  </conditionalFormatting>
  <conditionalFormatting sqref="G23">
    <cfRule type="cellIs" dxfId="9" priority="15" operator="equal">
      <formula>"superamento massimale"</formula>
    </cfRule>
  </conditionalFormatting>
  <conditionalFormatting sqref="G24:G27">
    <cfRule type="cellIs" dxfId="8" priority="14" operator="equal">
      <formula>"superamento massimali"</formula>
    </cfRule>
  </conditionalFormatting>
  <conditionalFormatting sqref="D32">
    <cfRule type="cellIs" dxfId="7" priority="9" operator="equal">
      <formula>"Superamento contributo richiedibile"</formula>
    </cfRule>
  </conditionalFormatting>
  <conditionalFormatting sqref="G28">
    <cfRule type="cellIs" dxfId="6" priority="8" operator="equal">
      <formula>"superamento massimale"</formula>
    </cfRule>
  </conditionalFormatting>
  <conditionalFormatting sqref="F20:F21 F22:G27">
    <cfRule type="containsErrors" dxfId="5" priority="7">
      <formula>ISERROR(F20)</formula>
    </cfRule>
  </conditionalFormatting>
  <conditionalFormatting sqref="E29">
    <cfRule type="containsText" dxfId="4" priority="1" operator="containsText" text="progetto di investimento al di sotto del limite minimo">
      <formula>NOT(ISERROR(SEARCH("progetto di investimento al di sotto del limite minimo",E29)))</formula>
    </cfRule>
    <cfRule type="cellIs" dxfId="3" priority="2" operator="lessThan">
      <formula>"E28"</formula>
    </cfRule>
    <cfRule type="cellIs" dxfId="2" priority="3" operator="lessThan">
      <formula>50000</formula>
    </cfRule>
    <cfRule type="cellIs" dxfId="1" priority="4" operator="lessThan">
      <formula>"progetto di investimento al di sotto del limite minimo"</formula>
    </cfRule>
    <cfRule type="cellIs" dxfId="0" priority="5" operator="lessThan">
      <formula>"E29"</formula>
    </cfRule>
  </conditionalFormatting>
  <printOptions horizontalCentered="1"/>
  <pageMargins left="0.70866141732283472" right="0.70866141732283472" top="0.35433070866141736" bottom="0.35433070866141736" header="0" footer="0"/>
  <pageSetup paperSize="9" scale="75" orientation="landscape" r:id="rId1"/>
  <ignoredErrors>
    <ignoredError sqref="F23 F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econ. dettaglio</vt:lpstr>
      <vt:lpstr>Piano econ. generale</vt:lpstr>
      <vt:lpstr>'Piano econ. dettaglio'!Area_stampa</vt:lpstr>
      <vt:lpstr>'Piano econ. dettaglio'!Titoli_stampa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Raffaele Trivilino</cp:lastModifiedBy>
  <cp:lastPrinted>2017-09-19T11:15:27Z</cp:lastPrinted>
  <dcterms:created xsi:type="dcterms:W3CDTF">2017-05-23T13:44:40Z</dcterms:created>
  <dcterms:modified xsi:type="dcterms:W3CDTF">2018-12-12T10:04:37Z</dcterms:modified>
</cp:coreProperties>
</file>